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780" windowWidth="21720" windowHeight="11265" tabRatio="684"/>
  </bookViews>
  <sheets>
    <sheet name=" Zał. Nr 1 maj auto" sheetId="37" r:id="rId1"/>
    <sheet name="Zał. Nr 2 maj auto" sheetId="5" r:id="rId2"/>
    <sheet name="Zał. nr 1 do uz. maj auto" sheetId="36" r:id="rId3"/>
    <sheet name="Zał. nr 2 do uz. maj auto" sheetId="38" r:id="rId4"/>
  </sheets>
  <definedNames>
    <definedName name="_xlnm.Print_Area" localSheetId="0">' Zał. Nr 1 maj auto'!$A$1:$U$108</definedName>
    <definedName name="_xlnm.Print_Area" localSheetId="2">'Zał. nr 1 do uz. maj auto'!$A$1:$AM$27</definedName>
    <definedName name="_xlnm.Print_Area" localSheetId="3">'Zał. nr 2 do uz. maj auto'!$A$1:$R$22</definedName>
    <definedName name="_xlnm.Print_Area" localSheetId="1">'Zał. Nr 2 maj auto'!$A$1:$W$126</definedName>
    <definedName name="_xlnm.Print_Titles" localSheetId="0">' Zał. Nr 1 maj auto'!$3:$3</definedName>
    <definedName name="_xlnm.Print_Titles" localSheetId="2">'Zał. nr 1 do uz. maj auto'!$4:$6</definedName>
    <definedName name="_xlnm.Print_Titles" localSheetId="1">'Zał. Nr 2 maj auto'!$2:$3</definedName>
  </definedNames>
  <calcPr calcId="145621"/>
</workbook>
</file>

<file path=xl/calcChain.xml><?xml version="1.0" encoding="utf-8"?>
<calcChain xmlns="http://schemas.openxmlformats.org/spreadsheetml/2006/main">
  <c r="R18" i="38" l="1"/>
  <c r="R20" i="38" s="1"/>
  <c r="Q18" i="38"/>
  <c r="Q20" i="38" s="1"/>
  <c r="P18" i="38"/>
  <c r="P20" i="38" s="1"/>
  <c r="O18" i="38"/>
  <c r="O20" i="38" s="1"/>
  <c r="N18" i="38"/>
  <c r="N20" i="38" s="1"/>
  <c r="M18" i="38"/>
  <c r="M20" i="38" s="1"/>
  <c r="L18" i="38"/>
  <c r="L20" i="38" s="1"/>
  <c r="K18" i="38"/>
  <c r="K20" i="38" s="1"/>
  <c r="J18" i="38"/>
  <c r="J20" i="38" s="1"/>
  <c r="I18" i="38"/>
  <c r="I20" i="38" s="1"/>
  <c r="H18" i="38"/>
  <c r="H20" i="38" s="1"/>
  <c r="G18" i="38"/>
  <c r="G20" i="38" s="1"/>
  <c r="F18" i="38"/>
  <c r="F20" i="38" s="1"/>
  <c r="E18" i="38"/>
  <c r="E20" i="38" s="1"/>
  <c r="D18" i="38"/>
  <c r="D20" i="38" s="1"/>
  <c r="R17" i="38"/>
  <c r="Q17" i="38"/>
  <c r="P17" i="38"/>
  <c r="O17" i="38"/>
  <c r="N17" i="38"/>
  <c r="M17" i="38"/>
  <c r="L17" i="38"/>
  <c r="K17" i="38"/>
  <c r="J17" i="38"/>
  <c r="I17" i="38"/>
  <c r="H17" i="38"/>
  <c r="G17" i="38"/>
  <c r="F17" i="38"/>
  <c r="E17" i="38"/>
  <c r="D17" i="38"/>
  <c r="R15" i="38"/>
  <c r="Q15" i="38"/>
  <c r="P15" i="38"/>
  <c r="O15" i="38"/>
  <c r="N15" i="38"/>
  <c r="M15" i="38"/>
  <c r="L15" i="38"/>
  <c r="K15" i="38"/>
  <c r="J15" i="38"/>
  <c r="I15" i="38"/>
  <c r="H15" i="38"/>
  <c r="G15" i="38"/>
  <c r="F15" i="38"/>
  <c r="E15" i="38"/>
  <c r="D15" i="38"/>
  <c r="R14" i="38"/>
  <c r="Q14" i="38"/>
  <c r="P14" i="38"/>
  <c r="O14" i="38"/>
  <c r="N14" i="38"/>
  <c r="M14" i="38"/>
  <c r="L14" i="38"/>
  <c r="K14" i="38"/>
  <c r="J14" i="38"/>
  <c r="I14" i="38"/>
  <c r="H14" i="38"/>
  <c r="G14" i="38"/>
  <c r="F14" i="38"/>
  <c r="E14" i="38"/>
  <c r="D14" i="38"/>
  <c r="F46" i="37"/>
  <c r="G12" i="36" l="1"/>
  <c r="H12" i="36"/>
  <c r="I12" i="36"/>
  <c r="J12" i="36"/>
  <c r="K12" i="36"/>
  <c r="L12" i="36"/>
  <c r="M12" i="36"/>
  <c r="N12" i="36"/>
  <c r="O12" i="36"/>
  <c r="P12" i="36"/>
  <c r="Q12" i="36"/>
  <c r="R12" i="36"/>
  <c r="S12" i="36"/>
  <c r="T12" i="36"/>
  <c r="U12" i="36"/>
  <c r="V12" i="36"/>
  <c r="W12" i="36"/>
  <c r="X12" i="36"/>
  <c r="Y12" i="36"/>
  <c r="Z12" i="36"/>
  <c r="AA12" i="36"/>
  <c r="AB12" i="36"/>
  <c r="AC12" i="36"/>
  <c r="AD12" i="36"/>
  <c r="AE12" i="36"/>
  <c r="AF12" i="36"/>
  <c r="AG12" i="36"/>
  <c r="AH12" i="36"/>
  <c r="AI12" i="36"/>
  <c r="AJ12" i="36"/>
  <c r="AK12" i="36"/>
  <c r="AL12" i="36"/>
  <c r="AM12" i="36"/>
  <c r="G15" i="36"/>
  <c r="H15" i="36"/>
  <c r="I15" i="36"/>
  <c r="J15" i="36"/>
  <c r="K15" i="36"/>
  <c r="L15" i="36"/>
  <c r="M15" i="36"/>
  <c r="N15" i="36"/>
  <c r="O15" i="36"/>
  <c r="P15" i="36"/>
  <c r="Q15" i="36"/>
  <c r="R15" i="36"/>
  <c r="S15" i="36"/>
  <c r="T15" i="36"/>
  <c r="U15" i="36"/>
  <c r="V15" i="36"/>
  <c r="W15" i="36"/>
  <c r="X15" i="36"/>
  <c r="Y15" i="36"/>
  <c r="Z15" i="36"/>
  <c r="AA15" i="36"/>
  <c r="AB15" i="36"/>
  <c r="AC15" i="36"/>
  <c r="AD15" i="36"/>
  <c r="AE15" i="36"/>
  <c r="AF15" i="36"/>
  <c r="AG15" i="36"/>
  <c r="AH15" i="36"/>
  <c r="AI15" i="36"/>
  <c r="AJ15" i="36"/>
  <c r="AK15" i="36"/>
  <c r="AL15" i="36"/>
  <c r="AM15" i="36"/>
  <c r="G16" i="36"/>
  <c r="G20" i="36" s="1"/>
  <c r="H16" i="36"/>
  <c r="H20" i="36" s="1"/>
  <c r="I16" i="36"/>
  <c r="J16" i="36"/>
  <c r="K16" i="36"/>
  <c r="K20" i="36" s="1"/>
  <c r="L16" i="36"/>
  <c r="L20" i="36" s="1"/>
  <c r="M16" i="36"/>
  <c r="N16" i="36"/>
  <c r="O16" i="36"/>
  <c r="O20" i="36" s="1"/>
  <c r="P16" i="36"/>
  <c r="P20" i="36" s="1"/>
  <c r="Q16" i="36"/>
  <c r="R16" i="36"/>
  <c r="S16" i="36"/>
  <c r="S20" i="36" s="1"/>
  <c r="T16" i="36"/>
  <c r="T20" i="36" s="1"/>
  <c r="U16" i="36"/>
  <c r="V16" i="36"/>
  <c r="W16" i="36"/>
  <c r="W20" i="36" s="1"/>
  <c r="X16" i="36"/>
  <c r="X20" i="36" s="1"/>
  <c r="Y16" i="36"/>
  <c r="Z16" i="36"/>
  <c r="AA16" i="36"/>
  <c r="AA20" i="36" s="1"/>
  <c r="AB16" i="36"/>
  <c r="AB20" i="36" s="1"/>
  <c r="AC16" i="36"/>
  <c r="AD16" i="36"/>
  <c r="AE16" i="36"/>
  <c r="AE20" i="36" s="1"/>
  <c r="AF16" i="36"/>
  <c r="AF20" i="36" s="1"/>
  <c r="AG16" i="36"/>
  <c r="AH16" i="36"/>
  <c r="AI16" i="36"/>
  <c r="AI20" i="36" s="1"/>
  <c r="AJ16" i="36"/>
  <c r="AJ20" i="36" s="1"/>
  <c r="AK16" i="36"/>
  <c r="AL16" i="36"/>
  <c r="AM16" i="36"/>
  <c r="AM20" i="36" s="1"/>
  <c r="G19" i="36"/>
  <c r="H19" i="36"/>
  <c r="I19" i="36"/>
  <c r="J19" i="36"/>
  <c r="K19" i="36"/>
  <c r="L19" i="36"/>
  <c r="M19" i="36"/>
  <c r="N19" i="36"/>
  <c r="O19" i="36"/>
  <c r="P19" i="36"/>
  <c r="Q19" i="36"/>
  <c r="R19" i="36"/>
  <c r="S19" i="36"/>
  <c r="T19" i="36"/>
  <c r="U19" i="36"/>
  <c r="V19" i="36"/>
  <c r="W19" i="36"/>
  <c r="X19" i="36"/>
  <c r="Y19" i="36"/>
  <c r="Z19" i="36"/>
  <c r="AA19" i="36"/>
  <c r="AB19" i="36"/>
  <c r="AC19" i="36"/>
  <c r="AD19" i="36"/>
  <c r="AE19" i="36"/>
  <c r="AF19" i="36"/>
  <c r="AG19" i="36"/>
  <c r="AH19" i="36"/>
  <c r="AI19" i="36"/>
  <c r="AJ19" i="36"/>
  <c r="AK19" i="36"/>
  <c r="AL19" i="36"/>
  <c r="AM19" i="36"/>
  <c r="I20" i="36"/>
  <c r="J20" i="36"/>
  <c r="M20" i="36"/>
  <c r="N20" i="36"/>
  <c r="Q20" i="36"/>
  <c r="R20" i="36"/>
  <c r="U20" i="36"/>
  <c r="V20" i="36"/>
  <c r="Y20" i="36"/>
  <c r="Z20" i="36"/>
  <c r="AC20" i="36"/>
  <c r="AD20" i="36"/>
  <c r="AG20" i="36"/>
  <c r="AH20" i="36"/>
  <c r="AK20" i="36"/>
  <c r="AL20" i="36"/>
  <c r="G23" i="36"/>
  <c r="H23" i="36"/>
  <c r="I23" i="36"/>
  <c r="J23" i="36"/>
  <c r="K23" i="36"/>
  <c r="L23" i="36"/>
  <c r="M23" i="36"/>
  <c r="N23" i="36"/>
  <c r="O23" i="36"/>
  <c r="P23" i="36"/>
  <c r="Q23" i="36"/>
  <c r="R23" i="36"/>
  <c r="S23" i="36"/>
  <c r="T23" i="36"/>
  <c r="U23" i="36"/>
  <c r="V23" i="36"/>
  <c r="W23" i="36"/>
  <c r="X23" i="36"/>
  <c r="Y23" i="36"/>
  <c r="Z23" i="36"/>
  <c r="AA23" i="36"/>
  <c r="AB23" i="36"/>
  <c r="AC23" i="36"/>
  <c r="AD23" i="36"/>
  <c r="AE23" i="36"/>
  <c r="AF23" i="36"/>
  <c r="AG23" i="36"/>
  <c r="AH23" i="36"/>
  <c r="AI23" i="36"/>
  <c r="AJ23" i="36"/>
  <c r="AK23" i="36"/>
  <c r="AL23" i="36"/>
  <c r="AM23" i="36"/>
  <c r="F23" i="36"/>
  <c r="F20" i="36"/>
  <c r="F19" i="36"/>
  <c r="F16" i="36"/>
  <c r="F15" i="36"/>
  <c r="F12" i="36"/>
  <c r="AH10" i="36"/>
  <c r="AG10" i="36"/>
  <c r="G11" i="36"/>
  <c r="I11" i="36"/>
  <c r="J11" i="36"/>
  <c r="L11" i="36"/>
  <c r="M11" i="36"/>
  <c r="O11" i="36"/>
  <c r="P11" i="36"/>
  <c r="R11" i="36"/>
  <c r="S11" i="36"/>
  <c r="U11" i="36"/>
  <c r="V11" i="36"/>
  <c r="X11" i="36"/>
  <c r="Y11" i="36"/>
  <c r="AA11" i="36"/>
  <c r="AB11" i="36"/>
  <c r="AC11" i="36"/>
  <c r="AD11" i="36"/>
  <c r="AE11" i="36"/>
  <c r="AF11" i="36"/>
  <c r="AJ11" i="36"/>
  <c r="AK11" i="36"/>
  <c r="F11" i="36"/>
  <c r="K10" i="36"/>
  <c r="AI10" i="36" s="1"/>
  <c r="H10" i="36"/>
  <c r="AM10" i="36" l="1"/>
  <c r="AK8" i="36" l="1"/>
  <c r="AJ8" i="36"/>
  <c r="AF8" i="36"/>
  <c r="AE8" i="36"/>
  <c r="AD8" i="36"/>
  <c r="AC8" i="36"/>
  <c r="AB8" i="36"/>
  <c r="AA8" i="36"/>
  <c r="Y8" i="36"/>
  <c r="X8" i="36"/>
  <c r="V8" i="36"/>
  <c r="U8" i="36"/>
  <c r="S8" i="36"/>
  <c r="R8" i="36"/>
  <c r="P8" i="36"/>
  <c r="O8" i="36"/>
  <c r="M8" i="36"/>
  <c r="L8" i="36"/>
  <c r="J8" i="36"/>
  <c r="I8" i="36"/>
  <c r="G8" i="36"/>
  <c r="F8" i="36"/>
  <c r="AL7" i="36"/>
  <c r="AL8" i="36" s="1"/>
  <c r="AH7" i="36"/>
  <c r="AG7" i="36"/>
  <c r="Z7" i="36"/>
  <c r="W7" i="36"/>
  <c r="T7" i="36"/>
  <c r="Q7" i="36"/>
  <c r="N7" i="36"/>
  <c r="K7" i="36"/>
  <c r="H7" i="36"/>
  <c r="AL9" i="36"/>
  <c r="AL11" i="36" s="1"/>
  <c r="AH9" i="36"/>
  <c r="AH11" i="36" s="1"/>
  <c r="AG9" i="36"/>
  <c r="AG11" i="36" s="1"/>
  <c r="Z9" i="36"/>
  <c r="Z11" i="36" s="1"/>
  <c r="W9" i="36"/>
  <c r="W11" i="36" s="1"/>
  <c r="T9" i="36"/>
  <c r="T11" i="36" s="1"/>
  <c r="Q9" i="36"/>
  <c r="Q11" i="36" s="1"/>
  <c r="N9" i="36"/>
  <c r="N11" i="36" s="1"/>
  <c r="K9" i="36"/>
  <c r="K11" i="36" s="1"/>
  <c r="H9" i="36"/>
  <c r="H11" i="36" s="1"/>
  <c r="K8" i="36" l="1"/>
  <c r="AH8" i="36"/>
  <c r="N8" i="36"/>
  <c r="H8" i="36"/>
  <c r="Z8" i="36"/>
  <c r="W8" i="36"/>
  <c r="T8" i="36"/>
  <c r="Q8" i="36"/>
  <c r="AG8" i="36"/>
  <c r="AI9" i="36"/>
  <c r="AI11" i="36" s="1"/>
  <c r="AI7" i="36"/>
  <c r="AM9" i="36" l="1"/>
  <c r="AM11" i="36" s="1"/>
  <c r="AI8" i="36"/>
  <c r="AM7" i="36"/>
  <c r="AM8" i="36" l="1"/>
</calcChain>
</file>

<file path=xl/sharedStrings.xml><?xml version="1.0" encoding="utf-8"?>
<sst xmlns="http://schemas.openxmlformats.org/spreadsheetml/2006/main" count="821" uniqueCount="552">
  <si>
    <t>Lp</t>
  </si>
  <si>
    <t>Nazwa przedsięwzięcia</t>
  </si>
  <si>
    <t>Cel przedsięwzięcia</t>
  </si>
  <si>
    <t>Jednostka odpowiedzialna lub koordynująca</t>
  </si>
  <si>
    <t>Okres realizacji</t>
  </si>
  <si>
    <t>Łączne nakłady finansowe (ujęte w WPF)</t>
  </si>
  <si>
    <t>limit zobowiązań</t>
  </si>
  <si>
    <t>od</t>
  </si>
  <si>
    <t>do</t>
  </si>
  <si>
    <t>1.a</t>
  </si>
  <si>
    <t xml:space="preserve"> - wydatki bieżące</t>
  </si>
  <si>
    <t>1.b</t>
  </si>
  <si>
    <t xml:space="preserve"> - wydatki majątkowe</t>
  </si>
  <si>
    <t>Wydatki na programy, projekty lub zadania związane z programami realizowanymi z udziałem środków, o których mowa w art. 5 ust. 1 pkt 2 i 3 ustawy z dnia 27 sierpnia 2009 r. o finansach publicznych (DZ. U. Nr 157, poz. 1240, z późn. zm.)</t>
  </si>
  <si>
    <t>1.3.1.1</t>
  </si>
  <si>
    <t xml:space="preserve">Urząd Marszałkowski Województwa Podkarpackiego </t>
  </si>
  <si>
    <t>1.3.1.2</t>
  </si>
  <si>
    <t>1.3.1.3</t>
  </si>
  <si>
    <t>1.3.1.4</t>
  </si>
  <si>
    <t>Poprawa dostępności i jakości podróżowania</t>
  </si>
  <si>
    <t>1.3.1.5</t>
  </si>
  <si>
    <t>1.3.1.6</t>
  </si>
  <si>
    <t>1.3.1.7</t>
  </si>
  <si>
    <t>Zapewnienie prawidłowej obsługi wdrażania RPO WP</t>
  </si>
  <si>
    <t>1.3.1.9</t>
  </si>
  <si>
    <t xml:space="preserve">System Informacji o Funduszach Europejskich- Program Operacyjny Pomoc Techniczna </t>
  </si>
  <si>
    <t>Realizacja zadania polegająca na prowadzeniu Głównego Punktu Informacyjnego przy Urzędzie Marszałkowskim Województwa Podkarpackiego oraz koordynacja, promocja, monitoring, kontrola oraz ocena działalności sieci Lokalnych Punktów Informacyjnych -Program Operacyjny Pomoc Techniczna</t>
  </si>
  <si>
    <t>Urząd Marszałkowski Województwa Podkarpackiego</t>
  </si>
  <si>
    <t>1.3.1.10</t>
  </si>
  <si>
    <t>1.3.1.11</t>
  </si>
  <si>
    <t>1.3.1.12</t>
  </si>
  <si>
    <t xml:space="preserve">Podkarpackie Centrum Edukacji Nauczycieli w Rzeszowie </t>
  </si>
  <si>
    <t>1.3.1.13</t>
  </si>
  <si>
    <t>Wojewódzki Urząd Pracy w Rzeszowie</t>
  </si>
  <si>
    <t xml:space="preserve">Szwajcarsko Polski Program Współpracy </t>
  </si>
  <si>
    <t>Zmniejszenie różnic społeczno - gospodarczych istniejących pomiędzy Polską a wyżej rozwiniętymi państwami UE oraz różnic na terytorium Polski pomiędzy ośrodkami miejskimi a regionami słabo rozwiniętymi pod względem strukturalnym</t>
  </si>
  <si>
    <t xml:space="preserve">Podkarpacki Zarząd Melioracji i Urządzeń Wodnych 
</t>
  </si>
  <si>
    <t>1.1.2.2</t>
  </si>
  <si>
    <t>1.1.2.3</t>
  </si>
  <si>
    <t>1.1.2.4</t>
  </si>
  <si>
    <t>1.1.2.5</t>
  </si>
  <si>
    <t>1.1.2.6</t>
  </si>
  <si>
    <t>1.1.2.7</t>
  </si>
  <si>
    <t>1.1.2.8</t>
  </si>
  <si>
    <t>1.1.2.10</t>
  </si>
  <si>
    <t>1.1.2.13</t>
  </si>
  <si>
    <t xml:space="preserve">Podkarpacki Zarząd Dróg Wojewódzkich w Rzeszowie </t>
  </si>
  <si>
    <t>1.1.2.15</t>
  </si>
  <si>
    <t>1.1.2.16</t>
  </si>
  <si>
    <t>1.1.2.17</t>
  </si>
  <si>
    <t>1.1.2.18</t>
  </si>
  <si>
    <t>1.1.2.19</t>
  </si>
  <si>
    <t>1.1.2.20</t>
  </si>
  <si>
    <t>1.1.2.21</t>
  </si>
  <si>
    <t>Budowa Centrum Wystawienniczo - Kongresowego Województwa Podkarpackiego</t>
  </si>
  <si>
    <t>Funkcjonowanie centrum jako ośrodka wspomagającego wdrażanie programów i projektów służących wzrostowi konkurencyjności i atrakcyjności regionów Polski Wschodniej</t>
  </si>
  <si>
    <t>Wydatki na programy, projekty lub zadania związane z umowami partnerstwa publiczno - prywatnego; z tego:</t>
  </si>
  <si>
    <t>Wydatki na programy, projekty lub zadania pozostałe (inne niż wymienione w pkt 1.1 i 1.2), z tego:</t>
  </si>
  <si>
    <t>Podkarpacki Zarząd Melioracji i Urządzeń Wodnych w Rzeszowie</t>
  </si>
  <si>
    <t>Program Operacyjny Kapitał Ludzki, Priorytety VI-IX (z wyłączeniem projektu własnego WUP w ramach Poddziałania 8.1.4 PO KL oraz działania 9.2 PO KL)</t>
  </si>
  <si>
    <t>Program Operacyjny Kapitał Ludzki, Priorytety VI-IX - dotacje dla beneficjentów programu</t>
  </si>
  <si>
    <t>RPO WP na lata 2007-2013 - Oś I ÷ VII  - dotacje dla beneficjentów programu</t>
  </si>
  <si>
    <t xml:space="preserve">Utrzymanie zespołów trakcyjnych </t>
  </si>
  <si>
    <t xml:space="preserve">Utrzymanie zespołów trakcyjnych POliŚ </t>
  </si>
  <si>
    <t>Tworzenie opracowań kartograficznych na podstawie bazy danych obiektów topograficznych (BDOT10k) z terenu województwa podkarpackiego</t>
  </si>
  <si>
    <t>Mapy topograficzne dla obszaru województwa podkarpackiego</t>
  </si>
  <si>
    <t xml:space="preserve">Wojewódzki Ośrodek Dokumentacji Geodezyjnej i Kartograficznej w Rzeszowie </t>
  </si>
  <si>
    <t xml:space="preserve">Promocja Województwa Podkarpackiego </t>
  </si>
  <si>
    <t xml:space="preserve">Pogram wspierania edukacji uzdolnionej młodzieży "Nie zagubić talentu" - stypendia. </t>
  </si>
  <si>
    <t>Wspieranie edukacji młodzieży z województwa podkarpackiego</t>
  </si>
  <si>
    <t>Wyrównywanie szans osób niepełnosprawnych</t>
  </si>
  <si>
    <t>1.3.2.</t>
  </si>
  <si>
    <t>1.3.2.1</t>
  </si>
  <si>
    <t>1.3.2.2</t>
  </si>
  <si>
    <t>1.3.2.3</t>
  </si>
  <si>
    <t>1.3.2.4</t>
  </si>
  <si>
    <t>1.3.2.5</t>
  </si>
  <si>
    <t>Opracowanie dokumentacji projektowych i uzyskanie decyzji o zezwoleniu na realizację inwestycji drogowych</t>
  </si>
  <si>
    <t>Poprawa powiązań komunikacyjnych i systemu komunikacji publicznej w województwie</t>
  </si>
  <si>
    <t>1.3.2.6</t>
  </si>
  <si>
    <t xml:space="preserve">Muzeum Polaków ratujących Żydów na Podkarpaciu im. Rodziny Ulmów w Markowej </t>
  </si>
  <si>
    <t>Muzeum Polaków ratujących Żydów na Podkarpaciu im. Rodziny Ulmów w Markowej</t>
  </si>
  <si>
    <t xml:space="preserve">Muzeum-Zamek w Łańcucie </t>
  </si>
  <si>
    <t>1.1.1.1</t>
  </si>
  <si>
    <t>1.1.1.2</t>
  </si>
  <si>
    <t>1.1.1.3</t>
  </si>
  <si>
    <t>1.1.1.5</t>
  </si>
  <si>
    <t>1.1.1.6</t>
  </si>
  <si>
    <t>1.1.1.7</t>
  </si>
  <si>
    <t>1.1.1.8</t>
  </si>
  <si>
    <t>Rekompensata należna przewoźnikowi z tytułu wykonywania kolejowych przewozów osób - w ramach użyteczności publicznej</t>
  </si>
  <si>
    <t>Opracowanie dokumentacji projektowych m.in. projektów budowlano - wykonawczych oraz innych niezbędnych dokumentacji, wykup nieruchomości gruntowych</t>
  </si>
  <si>
    <t>1.3.2.8</t>
  </si>
  <si>
    <t>1.3.1.14</t>
  </si>
  <si>
    <t>Remonty cząstkowe nawierzchni</t>
  </si>
  <si>
    <t>Podkarpacki Zarząd Dróg Wojewódzkich w Rzeszowie</t>
  </si>
  <si>
    <t xml:space="preserve">Zimowe utrzymanie dróg </t>
  </si>
  <si>
    <t>1.1</t>
  </si>
  <si>
    <t>1.1.1</t>
  </si>
  <si>
    <t>1.1.2</t>
  </si>
  <si>
    <t>1.2</t>
  </si>
  <si>
    <t>1.2.1</t>
  </si>
  <si>
    <t>1.2.2</t>
  </si>
  <si>
    <t>1.3.2.9</t>
  </si>
  <si>
    <t>Analiza sytuacji rynkowej w krajowym transporcie drogowym</t>
  </si>
  <si>
    <t>Wykonanie ustawy o publicznym transporcie drogowym</t>
  </si>
  <si>
    <t>1.3.1.15</t>
  </si>
  <si>
    <t>1.3.1.16</t>
  </si>
  <si>
    <t>Wypłata stypendiów dla uczniów</t>
  </si>
  <si>
    <t>Zabezpieczenie przed powodzią miasta Rzeszowa i gm. Tyczyn poprzez kształtowanie koryta rzeki Strug, w tym przedsięwzięcie inwestycyjne: Strug-etap I-odcinkowa przebudowa-kształtowanie przekroju podłużnego i poprzecznego koryta rzeki Strug na długości 8,62 km na terenie miejscowości: Rzeszów, gm. Rzeszów, Tyczyn, gm. Tyczyn, woj. podkarpackie</t>
  </si>
  <si>
    <t>1.3.2.11</t>
  </si>
  <si>
    <t xml:space="preserve">Podkarpacki Zarząd Melioracji i Urządzeń Wodnych </t>
  </si>
  <si>
    <t>1.3.2.12</t>
  </si>
  <si>
    <t>1.3.2.13</t>
  </si>
  <si>
    <t xml:space="preserve"> Ochrona przeciwpowodziowa aglomeracji Rzeszów</t>
  </si>
  <si>
    <t>RPO WP na lata 2007-2013 - Oś I ÷ VII</t>
  </si>
  <si>
    <t>1.3</t>
  </si>
  <si>
    <t>1.3.1</t>
  </si>
  <si>
    <t>Muzeum - Zamek w Łańcucie</t>
  </si>
  <si>
    <t>1.3.2.15</t>
  </si>
  <si>
    <t>Wydatki na przedsięwzięcia - ogółem (1.1 + 1.2 + 1.3)</t>
  </si>
  <si>
    <t>Ochrona i udostępnienie dziedzictwa kulturowego Ordynacji Łańcuckiej poprzez prace remontowo - konserwatorskie i cyfryzacja zasobów Muzeum - Zamku w Łańcucie (OR-KA II)</t>
  </si>
  <si>
    <t>1.3.1.18</t>
  </si>
  <si>
    <t>Przygotowanie i realizacja budowy nowego odcinka drogi wojewódzkiej Nr 987 Kolbuszowa - Sędziszów Małopolski w m. Sędziszów Małopolski - realizowanego w ramach projektu POIiŚ 7.1-30 "Modernizacja linii kolejowej E30/C-E30, odcinek Kraków - Rzeszów, etap III"</t>
  </si>
  <si>
    <t>Cele "Infrastruktura techniczna i informatyczna" Poprawa dostępności i jakości infrastruktury transportowej</t>
  </si>
  <si>
    <t>Promocja Województwa Podkarpackiego za pośrednictwem międzynarodowego przewoźnika lotniczego</t>
  </si>
  <si>
    <t>1.3.1.19</t>
  </si>
  <si>
    <t>Program wsparcia leczenia niepłodności mieszkańców Podkarpacia metodą Naprotechnologii na lata 2014-2016</t>
  </si>
  <si>
    <t>Zapewnienie równego dostępu i możliwości skorzystania mieszkańcom województwa podkarpackiego ze wsparcia i możliwości zapłodnienia metodą Naprotechnologii dla par bezskutecznie starających się o potomstwo</t>
  </si>
  <si>
    <t>1.3.1.20</t>
  </si>
  <si>
    <t>Czyszczenie nawierzchni ulic i urządzeń odwadniających w ciągu dróg wojewódzkich na terenie województwa podkarpackiego, oraz usuwanie zanieczyszczeń z nawierzchni porowatej</t>
  </si>
  <si>
    <t xml:space="preserve">Zakup, modernizacja, naprawy, przeglądy i rewizje pojazdów szynowych </t>
  </si>
  <si>
    <t>Oczyszczenie nawierzchni dróg wojewódzkich oraz usunięcie zebranych zanieczyszczeń</t>
  </si>
  <si>
    <t>Opracowanie aktualizacji Wojewódzkiego Planu Gospodarki Odpadami (WPGO) 
wraz z Planem Inwestycyjnym</t>
  </si>
  <si>
    <t>RPO WP na lata 2014-2020
Pomoc Techniczna</t>
  </si>
  <si>
    <t>Ropa – Etap 1 – budowa lewego obwałowania rzeki Ropy na odcinku od drogi powiatowej w Trzcinicy do mostu kolejowego w Siedliskach Sławęcińskich  na terenie miejscowości Trzcinica, gm. Jasło oraz Przysieki, Siedliska Sławęcińskie,  Pusta Wola,  gm. Skołyszyn, woj. podkarpackie</t>
  </si>
  <si>
    <t>Umożliwienie skorzystania ze środków unijnych przedsiębiorcom zajmującym się gospodarką odpadami</t>
  </si>
  <si>
    <t>1.1.1.4</t>
  </si>
  <si>
    <t>1.1.1.9</t>
  </si>
  <si>
    <t>1.1.2.1</t>
  </si>
  <si>
    <t>1.1.2.9</t>
  </si>
  <si>
    <t>1.1.2.11</t>
  </si>
  <si>
    <t>1.1.2.12</t>
  </si>
  <si>
    <t>1.1.2.14</t>
  </si>
  <si>
    <t>1.3.1.8</t>
  </si>
  <si>
    <t>1.3.1.17</t>
  </si>
  <si>
    <t>1.3.2.7</t>
  </si>
  <si>
    <t>1.3.2.10</t>
  </si>
  <si>
    <t>L.p.</t>
  </si>
  <si>
    <t>Wyszczególnienie</t>
  </si>
  <si>
    <t>Wykonanie 2013</t>
  </si>
  <si>
    <t>Wykonanie 2014</t>
  </si>
  <si>
    <t>Prognoza 2016</t>
  </si>
  <si>
    <t>Prognoza 2017</t>
  </si>
  <si>
    <t>Prognoza 2018</t>
  </si>
  <si>
    <t>Prognoza 2019</t>
  </si>
  <si>
    <t>Prognoza 2020</t>
  </si>
  <si>
    <t>Prognoza 2021</t>
  </si>
  <si>
    <t>Prognoza 2022</t>
  </si>
  <si>
    <t>Prognoza 2023</t>
  </si>
  <si>
    <t>Prognoza 2024</t>
  </si>
  <si>
    <t>Prognoza 2025</t>
  </si>
  <si>
    <t>Dochody ogółem</t>
  </si>
  <si>
    <t>Dochody bieżące, w tym:</t>
  </si>
  <si>
    <t>dochody z tytułu udziału we wpływach z podatku dochodowego od osób fizycznych</t>
  </si>
  <si>
    <t>dochody z tytułu udziału we wpływach z podatku dochodowego od osób prawnych</t>
  </si>
  <si>
    <t>1.1.3</t>
  </si>
  <si>
    <t>podatki i opłaty</t>
  </si>
  <si>
    <t>1.1.3.1</t>
  </si>
  <si>
    <t>z podatku od nieruchomości</t>
  </si>
  <si>
    <t>1.1.4</t>
  </si>
  <si>
    <t>z subwencji ogólnej</t>
  </si>
  <si>
    <t>1.1.5</t>
  </si>
  <si>
    <t>z tytułu dotacji i środków przeznaczonych na cele bieżące</t>
  </si>
  <si>
    <t>Dochody majątkowe, w tym:</t>
  </si>
  <si>
    <t>ze sprzedaży majątku</t>
  </si>
  <si>
    <t>z tytułu dotacji oraz środków przeznaczonych na inwestycje</t>
  </si>
  <si>
    <t>Wydatki ogółem</t>
  </si>
  <si>
    <t>2.1</t>
  </si>
  <si>
    <t>Wydatki bieżące, w tym:</t>
  </si>
  <si>
    <t>2.1.1</t>
  </si>
  <si>
    <t>z tytułu poręczeń i gwarancji</t>
  </si>
  <si>
    <t>2.1.1.1</t>
  </si>
  <si>
    <t>w tym: gwarancje i poręczenia polegające wyłączeniu z limitu spłaty zobowiązań, o którym mowa w art. 243 ustawy</t>
  </si>
  <si>
    <t>2.1.2</t>
  </si>
  <si>
    <t>na spłatę przejętych zobowiązań samodzielnego publicznego zakładu opieki zdrowotnej przekształconego na zasadach określonych w przepisach o działalności leczniczej, w wysokości w jakiej nie podlegają sfinansowaniu dotacją z budżetu państwa</t>
  </si>
  <si>
    <t>2.1.3</t>
  </si>
  <si>
    <t>wydatki na obsługę długu</t>
  </si>
  <si>
    <t>2.1.3.1</t>
  </si>
  <si>
    <t xml:space="preserve">w tym: odsetki i dyskonto określone w art. 243 ust. 1 ustawy </t>
  </si>
  <si>
    <t>2.1.3.1.1</t>
  </si>
  <si>
    <t>w tym: odsetki i dyskonto podlegające wyłączeniu z limitu spłaty zobowiązań, o którym mowa w art. 243 ustawy, w terminie nie dłuższym niż 90 dni po zakończeniu programu, projektu lub zadania i otrzymaniu refundacji z tych środków (bez odsetek i dyskonta na wkład krajowy)</t>
  </si>
  <si>
    <t>2.1.3.1.2</t>
  </si>
  <si>
    <t>w tym: odsetki i dyskonto podlegające wyłączeniu z limitu spłaty zobowiązań, o którym mowa w art. 243 ustawy, z tytułu zobowiązań zaciągniętych na wkład krajowy</t>
  </si>
  <si>
    <t>2.2</t>
  </si>
  <si>
    <t>Wydatki majątkowe</t>
  </si>
  <si>
    <t>Wynik budżetu</t>
  </si>
  <si>
    <t>Przychody budżetu</t>
  </si>
  <si>
    <t>4.1</t>
  </si>
  <si>
    <t xml:space="preserve">Nadwyżka budżetowa z lat ubiegłych </t>
  </si>
  <si>
    <t>4.1.1</t>
  </si>
  <si>
    <t>w tym: na pokrycie deficytu budżetu</t>
  </si>
  <si>
    <t>4.2</t>
  </si>
  <si>
    <t>Wolne środki, o których mowa w art. 217 ust. 2 pkt 6 ustawy</t>
  </si>
  <si>
    <t>4.2.1</t>
  </si>
  <si>
    <t>4.3</t>
  </si>
  <si>
    <t>Kredyty, pożyczki, emisja papierów wartościowych</t>
  </si>
  <si>
    <t>4.3.1</t>
  </si>
  <si>
    <t>4.4</t>
  </si>
  <si>
    <t>Inne przychody niezwiązane z zaciągnięciem długu</t>
  </si>
  <si>
    <t>4.4.1</t>
  </si>
  <si>
    <t>Rozchody budżetu</t>
  </si>
  <si>
    <t>5.1</t>
  </si>
  <si>
    <t>Spłaty rat kapitałowych kredytów i pożyczek oraz wykup papierów wartościowych</t>
  </si>
  <si>
    <t>5.1.1</t>
  </si>
  <si>
    <t>w tym: łączna kwota przypadających na dany rok kwot ustawowych wyłączeń z limitu spłaty zobowiązań, o którym mowa w art. 243 ustawy, z tego:</t>
  </si>
  <si>
    <t>5.1.1.1</t>
  </si>
  <si>
    <t xml:space="preserve">kwota przypadających na dany rok kwot ustawowych wyłączeń określonych w art. 243 ust. 3 ustawy </t>
  </si>
  <si>
    <t>5.1.1.2</t>
  </si>
  <si>
    <t xml:space="preserve">kwota przypadających na dany rok kwot ustawowych wyłączeń określonych w art. 243 ust. 3a ustawy </t>
  </si>
  <si>
    <t>5.1.1.3</t>
  </si>
  <si>
    <t>kwota przypadających na dany rok kwot ustawowych wyłączeń innych niż określone w art. 243 ustawy</t>
  </si>
  <si>
    <t>5.2</t>
  </si>
  <si>
    <t xml:space="preserve">Inne rozchody niezwiązane ze spłatą długu </t>
  </si>
  <si>
    <t>Kwota długu</t>
  </si>
  <si>
    <t>Kwota zobowiązań wynikających z przejęcia przez jednostkę samorządu terytorialnego zobowiązań po likwidowanych i przekształcanych jednostkach zaliczanych do sektora finansów publicznych</t>
  </si>
  <si>
    <t>Relacja zrównoważenia wydatków bieżących, o której mowa w art. 242 ustawy</t>
  </si>
  <si>
    <t>8.1</t>
  </si>
  <si>
    <t>Różnica między dochodami bieżącymi a wydatkami bieżącymi</t>
  </si>
  <si>
    <t>8.2</t>
  </si>
  <si>
    <t>Różnica między dochodami bieżącymi, skorygowanymi o środki a wydatkami bieżącymi, pomniejszonymi o wydatki</t>
  </si>
  <si>
    <t>Wskaźnik spłaty zobowiązań</t>
  </si>
  <si>
    <t>9.1</t>
  </si>
  <si>
    <t>Wskaźnik planowanej łącznej kwoty spłaty zobowiązań, o której mowa w art. 243 ust. 1 ustawy do dochodów, bez uwzględnienia zobowiązań związku współtworzonego przez jednostkę samorządu terytorialnego i bez uwzględniania ustawowych wyłączeń przypadających na dany rok</t>
  </si>
  <si>
    <t>9.2</t>
  </si>
  <si>
    <t xml:space="preserve">Wskaźnik planowanej łącznej kwoty spłaty zobowiązań, o której mowa w art. 243 ust. 1 ustawy do dochodów, bez uwzględnienia zobowiązań związku współtworzonego przez jednostkę samorządu terytorialnego, po uwzględnieniu ustawowych wyłączeń przypadających na dany rok </t>
  </si>
  <si>
    <t>9.3</t>
  </si>
  <si>
    <t xml:space="preserve">Kwota zobowiązań związku współtworzonego przez jednostkę samorządu terytorialnego przypadających do spłaty w danym roku budżetowym, podlegająca doliczeniu zgodnie z art. 244 ustawy </t>
  </si>
  <si>
    <t>9.4</t>
  </si>
  <si>
    <t xml:space="preserve">Wskaźnik planowanej łącznej kwoty spłaty zobowiązań, o której mowa w art. 243 ust. 1 ustawy do dochodów, po uwzględnieniu zobowiązań związku współtworzonego przez jednostkę samorządu terytorialnego oraz po uwzględnieniu ustawowych wyłączeń przypadających na dany rok </t>
  </si>
  <si>
    <t>9.5</t>
  </si>
  <si>
    <t>Wskaźnik dochodów bieżących powiększonych o dochody ze sprzedaży majątku oraz pomniejszonych o wydatki bieżące, do dochodów budżetu, ustalony dla danego roku (wskaźnik jednoroczny)</t>
  </si>
  <si>
    <t>9.6</t>
  </si>
  <si>
    <t>Dopuszczalny wskaźnik spłaty zobowiązań określony w art. 243 ustawy, po uwzględnieniu ustawowych wyłączeń, obliczony w oparciu o plan 3 kwartału roku poprzedzającego pierwszy rok prognozy (wskaźnik ustalony w oparciu o średnią arytmetyczną z 3 poprzednich lat)</t>
  </si>
  <si>
    <t>9.6.1</t>
  </si>
  <si>
    <t>Dopuszczalny wskaźnik spłaty zobowiązań określony w art. 243 ustawy, po uwzględnieniu ustawowych wyłączeń, obliczony w oparciu o wykonanie roku poprzedzającego pierwszy rok prognozy (wskaźnik ustalony w oparciu o średnią artytmetyczną z 3 poprzednich lat)</t>
  </si>
  <si>
    <t>9.7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</si>
  <si>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</si>
  <si>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TAK</t>
  </si>
  <si>
    <t>9.7.1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</si>
  <si>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</si>
  <si>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Przeznaczenie prognozowanej nadwyżki budżetowej,  w tym na:</t>
  </si>
  <si>
    <t>10.1</t>
  </si>
  <si>
    <t>Spłaty kredytów, pożyczek i wykup papierów wartościowych</t>
  </si>
  <si>
    <t>Informacje uzupełniające o wybranych rodzajach wydatków budżetowych</t>
  </si>
  <si>
    <t>11.1</t>
  </si>
  <si>
    <t>Wydatki bieżące na wynagrodzenia i składki od nich naliczane</t>
  </si>
  <si>
    <t>11.2</t>
  </si>
  <si>
    <t>Wydatki związane z funkcjonowaniem organów jednostki samorządu terytorialnego</t>
  </si>
  <si>
    <t>11.3</t>
  </si>
  <si>
    <t>Wydatki objęte limitem, o którym mowa w art. 226 ust. 3 pkt 4 ustawy</t>
  </si>
  <si>
    <t>11.3.1</t>
  </si>
  <si>
    <t>bieżące</t>
  </si>
  <si>
    <t>11.3.2</t>
  </si>
  <si>
    <t>majątkowe</t>
  </si>
  <si>
    <t>11.4</t>
  </si>
  <si>
    <t xml:space="preserve">Wydatki inwestycyjne kontynuowane </t>
  </si>
  <si>
    <t>11.5</t>
  </si>
  <si>
    <t>Nowe wydatki inwestycyjne</t>
  </si>
  <si>
    <t>11.6</t>
  </si>
  <si>
    <t xml:space="preserve">Wydatki majątkowe w formie dotacji </t>
  </si>
  <si>
    <t>Finansowanie programów, projektów lub zadań realizowanych z udziałem środków, o których mowa w art. 5 ust. 1 pkt 2 i 3 ustawy</t>
  </si>
  <si>
    <t>12.1</t>
  </si>
  <si>
    <t>Dochody bieżące  na programy, projekty lub zadania finansowane z udziałem środków, o których mowa w art. 5 ust. 1 pkt 2 i 3 ustawy</t>
  </si>
  <si>
    <t>12.1.1</t>
  </si>
  <si>
    <t xml:space="preserve"> -  w tym środki określone w art. 5 ust. 1 pkt 2 ustawy</t>
  </si>
  <si>
    <t>12.1.1.1</t>
  </si>
  <si>
    <t xml:space="preserve"> - w tym środki określone w art. 5 ust. 1 pkt 2 ustawy wynikające wyłącznie z zawartych umów na realizację programu, projektu lub zadania</t>
  </si>
  <si>
    <t>12.2</t>
  </si>
  <si>
    <t>Dochody majątkowe  na programy, projekty lub zadania finansowane z udziałem środków, o których mowa w art. 5 ust. 1 pkt 2 i 3 ustawy</t>
  </si>
  <si>
    <t>12.2.1</t>
  </si>
  <si>
    <t xml:space="preserve">  -  w tym środki określone w art. 5 ust. 1 pkt 2 ustawy</t>
  </si>
  <si>
    <t>12.2.1.1</t>
  </si>
  <si>
    <t>12.3</t>
  </si>
  <si>
    <t>Wydatki bieżące na programy, projekty lub zadania finansowane z udziałem środków, o których mowa w art. 5 ust. 1 pkt 2 i 3 ustawy</t>
  </si>
  <si>
    <t>12.3.1</t>
  </si>
  <si>
    <t xml:space="preserve">  -  w tym finansowane środkami określonymi w art. 5 ust. 1 pkt 2 ustawy </t>
  </si>
  <si>
    <t>12.3.2</t>
  </si>
  <si>
    <t xml:space="preserve">Wydatki bieżące na realizację programu, projektu lub zadania wynikające wyłącznie z zawartych umów z podmiotem dysponującym środkami, o których mowa w art. 5 ust. 1 pkt 2 ustawy </t>
  </si>
  <si>
    <t>12.4</t>
  </si>
  <si>
    <t>Wydatki majątkowe na programy, projekty lub zadania finansowane z udziałem środków, o których mowa w art. 5 ust. 1 pkt 2 i 3 ustawy</t>
  </si>
  <si>
    <t>12.4.1</t>
  </si>
  <si>
    <t xml:space="preserve">  -  w tym finansowane środkami określonymi w art. 5 ust. 1 pkt 2 ustawy</t>
  </si>
  <si>
    <t>12.4.2</t>
  </si>
  <si>
    <t xml:space="preserve">Wydatki majątkowe na realizację programu, projektu lub zadania wynikające wyłącznie z zawartych umów z podmiotem dysponującym środkami, o których mowa w art. 5 ust. 1 pkt 2 ustawy </t>
  </si>
  <si>
    <t>12.5</t>
  </si>
  <si>
    <t xml:space="preserve">Wydatki na wkład krajowy w związku z umową na realizację programu, projektu lub zadania finansowanego z udziałem środków, o których mowa w art. 5 ust. 1 pkt 2 ustawy bez względu na stopień finansowania tymi środkami  </t>
  </si>
  <si>
    <t>12.5.1</t>
  </si>
  <si>
    <t xml:space="preserve">w tym: w związku z już zawartą umową na realizację programu, projektu lub zadania </t>
  </si>
  <si>
    <t>12.6</t>
  </si>
  <si>
    <t xml:space="preserve">Wydatki na wkład krajowy w związku z zawartą po dniu 1 stycznia 2013 r. umową na realizację programu, projektu lub zadania finansowanego w co najmniej 60% środkami, o których mowa w art. 5 ust. 1 pkt 2 ustawy  </t>
  </si>
  <si>
    <t>12.6.1</t>
  </si>
  <si>
    <t>12.7</t>
  </si>
  <si>
    <t xml:space="preserve">Przychody z tytułu kredytów, pożyczek, emisji papierów wartościowych powstające w związku z umową na realizację programu, projektu lub zadania finansowanego z udziałem środków, o których mowa w art. 5 ust. 1 pkt 2 ustawy bez względu na stopień finansowania tymi środkami  </t>
  </si>
  <si>
    <t>12.7.1</t>
  </si>
  <si>
    <t>12.8</t>
  </si>
  <si>
    <t>Przychody z tytułu kredytów, pożyczek, emisji papierów wartościowych powstające w związku z zawartą po dniu 1 stycznia 2013 r. umową na realizację programu, projektu lub zadania finansowanego w co najmniej 60% środkami, o których mowa w art. 5 ust. 1 pkt 2 ustawy</t>
  </si>
  <si>
    <t>12.8.1</t>
  </si>
  <si>
    <t xml:space="preserve">Kwoty dotyczące przejęcia i spłaty zobowiązań po samodzielnych publicznych zakładach opieki zdrowotnej oraz pokrycia ujemnego wyniku </t>
  </si>
  <si>
    <t>13.1</t>
  </si>
  <si>
    <t>Kwota zobowiązań wynikających z przejęcia przez jednostkę samorządu terytorialnego zobowiązań po likwidowanych i przekształcanych samodzielnych zakładach opieki zdrowotnej</t>
  </si>
  <si>
    <t>13.2</t>
  </si>
  <si>
    <t>Dochody budżetowe z tytułu dotacji celowej z budżetu państwa, o której mowa w art. 196 ustawy z  dnia 15 kwietnia 2011 r.  o działalności leczniczej (Dz.U. Nr 112, poz. 654, z późn. zm.)</t>
  </si>
  <si>
    <t>13.3</t>
  </si>
  <si>
    <t>Wysokość zobowiązań podlegających umorzeniu, o którym mowa w art. 190 ustawy o działalności leczniczej</t>
  </si>
  <si>
    <t>13.4</t>
  </si>
  <si>
    <t>Wydatki na spłatę przejętych zobowiązań samodzielnego publicznego zakładu opieki zdrowotnej przekształconego na zasadach określonych w przepisach  o działalności leczniczej</t>
  </si>
  <si>
    <t>13.5</t>
  </si>
  <si>
    <t>Wydatki na spłatę przejętych zobowiązań samodzielnego publicznego zakładu opieki zdrowotnej likwidowanego na zasadach określonych w przepisach  o działalności leczniczej</t>
  </si>
  <si>
    <t>13.6</t>
  </si>
  <si>
    <t>Wydatki na spłatę zobowiązań samodzielnego publicznego zakładu opieki zdrowotnej przejętych do końca 2011 r. na podstawie przepisów o zakładach opieki zdrowotnej</t>
  </si>
  <si>
    <t>13.7</t>
  </si>
  <si>
    <t>Wydatki bieżące na pokrycie ujemnego wyniku finansowego samodzielnego publicznego zakładu opieki zdrowotnej</t>
  </si>
  <si>
    <t>Dane uzupełniające o długu i jego spłacie</t>
  </si>
  <si>
    <t>14.1</t>
  </si>
  <si>
    <t>Spłaty rat kapitałowych oraz wykup papierów wartościowych, o których mowa w pkt. 5.1., wynikające wyłącznie z tytułu zobowiązań już zaciągniętych</t>
  </si>
  <si>
    <t>14.2</t>
  </si>
  <si>
    <t>Kwota długu, którego planowana spłata dokona się z wydatków budżetu</t>
  </si>
  <si>
    <t>14.3</t>
  </si>
  <si>
    <t>Wydatki zmniejszające dług, w tym:</t>
  </si>
  <si>
    <t>14.3.1</t>
  </si>
  <si>
    <t>spłata zobowiązań wymagalnych z lat poprzednich, innych niż w pkt 14.3.3</t>
  </si>
  <si>
    <t>14.3.2</t>
  </si>
  <si>
    <t>związane z umowami zaliczanymi do tytułów dłużnych wliczanych do państwowego długu publicznego</t>
  </si>
  <si>
    <t>14.3.3</t>
  </si>
  <si>
    <t>wypłaty z tytułu wymagalnych poręczeń i gwarancji</t>
  </si>
  <si>
    <t>14.4</t>
  </si>
  <si>
    <t>Wynik operacji niekasowych wpływających na kwotę długu (m.in. umorzenia, różnice kursowe)</t>
  </si>
  <si>
    <t>Dane dotyczące emitowanych obligacji przychodowych</t>
  </si>
  <si>
    <t>15.1</t>
  </si>
  <si>
    <t>Środki z przedsięwzięcia gromadzone na rachunku bankowym, w tym:</t>
  </si>
  <si>
    <t>15.1.1</t>
  </si>
  <si>
    <t>środki na zaspokojenie roszczeń obligatariuszy</t>
  </si>
  <si>
    <t>15.2</t>
  </si>
  <si>
    <t>Wydatki bieżące z tytułu świadczenia emitenta należnego obligatariuszom, nieuwzględnione w limicie spłaty zobowiązań, o którym mowa w art. 243 ustawy</t>
  </si>
  <si>
    <t>Stopnie niezachowania relacji określonych w art. 242-244 ustawy w przypadku określonym w ... ustawy</t>
  </si>
  <si>
    <t>16.1</t>
  </si>
  <si>
    <t>Stopień niezachowania relacji zrównoważenia wydatków bieżących, o której mowa w poz. 8.2</t>
  </si>
  <si>
    <t>16.2</t>
  </si>
  <si>
    <t>Stopień niezachowania wskaźnika spłaty zobowiązań, o którym mowa w poz. 9.7</t>
  </si>
  <si>
    <t>16.3</t>
  </si>
  <si>
    <t>Stopień niezachowania wskaźnika spłaty zobowiązań, o którym mowa w poz. 9.7.1</t>
  </si>
  <si>
    <t>Opracowanie i wdrożenie do szkolnej praktyki wspólnego nowoczesnego programu nauczania matematyki</t>
  </si>
  <si>
    <t>Przygotowanie dokumentacji i terenu pod inwestycje - teren województwa podkarpackiego</t>
  </si>
  <si>
    <t>Przygotowanie i realizacja odcinka drogi wojewódzkiej pomiędzy granicą Rzeszowa a węzłem w Kielanówce drogi ekspresowej S-19</t>
  </si>
  <si>
    <t>Przebudowa/ rozbudowa drogi wojewódzkiej nr 835 Lublin–Przeworsk–Grabownica Starzeńska na odcinku od skrzyżowania z droga wojewódzką Nr 870 w m. Sieniawa do łącznika drogi  wojewódzkiej z węzłem „Przeworsk” w miejscowości Gorliczyna</t>
  </si>
  <si>
    <t>Budowa drogi wojewódzkiej nr 886 na odcinku pomiędzy planowaną obwodnicą miasta Sanoka a drogą krajową nr 28</t>
  </si>
  <si>
    <t>Budowa obwodnicy m. Kolbuszowa i Werynia w ciągu drogi wojewódzkiej nr 875 Mielec–Leżajsk</t>
  </si>
  <si>
    <t>Budowa obwodnicy m. Dynów w ciągu drogi wojewódzkiej nr 835 Lublin–Przeworsk–Grabownica Starzeńska</t>
  </si>
  <si>
    <t>Budowa drogi wojewódzkiej nr 835 Lublin–Przeworsk–Grabownica Starzeńska na odcinku od węzła A4 "Przeworsk" do drogi krajowej 94 (Gwizdaj)</t>
  </si>
  <si>
    <t>Budowa drogi wojewódzkiej nr 992 Jasło– Granica Państwa na odcinku pomiędzy drogą krajową Nr 28 a drogą krajową Nr 73</t>
  </si>
  <si>
    <t>Przebudowa/rozbudowa drogi wojewódzkiej 867 na odcinku od Oleszyc do Lubaczowa wraz z budową obwodnicy Oleszyc</t>
  </si>
  <si>
    <t>Budowa obwodnicy m. Lubaczów w ciągu drogi wojewódzkiej nr 866 Dachnów - Lubaczów- Granica Państwa</t>
  </si>
  <si>
    <t>Budowa obwodnicy m. Oleszyce i m. Cieszanów w ciągu drogi wojewódzkiej nr 865 Jarosław –Oleszyce–Cieszanów–Bełżec</t>
  </si>
  <si>
    <t>Przebudowa/rozbudowa drogi wojewódzkiej nr 861 Bojanów – Jeżowe–Kopki na odcinku od skrzyżowania drogi krajowej 19 w m. Jeżowe do węzła S-19 Podgórze</t>
  </si>
  <si>
    <t>Opracowanie Studium wykonalności dla zadania 
Budowa Podmiejskiej Kolei Aglomeracyjnej - PKA</t>
  </si>
  <si>
    <t>1.3.1.21</t>
  </si>
  <si>
    <t>Wisła - etap 1 - rozbudowa prawego wału rzeki Wisły w km 5+950 - 15+819 na odcinku od Tarnobrzega (Skalna Góra) do Koćmierzowa (granica woj. podkarpackiego i świętokrzyskiego)</t>
  </si>
  <si>
    <t>Dotacja celowa na rzecz beneficjentów osi I 
Programu Operacyjnego 
Wiedza Edukacja Rozwój 
2014-2020</t>
  </si>
  <si>
    <t>Pomoc Techniczna
Program Operacyjny
Wiedza Edukacja Rozwój 
2014-2020</t>
  </si>
  <si>
    <t xml:space="preserve"> Indywidualizacja procesu nauczania z uwzględnieniem wsparcia stypendialnego szansą na dalszy rozwój uczniów ponadgimnazjalnych szkół zawodowych - rok szkolny 2015/2016, realizowany w ramach RPO WP na lata 2014 - 2020, Działanie 9.6 - Wsparcie stypendialne dla uczniów, Poddziałanie 9.6.2 - Wsparcie stypendialne dla uczniów zdolnych - szkolnictwo zawodowe</t>
  </si>
  <si>
    <t xml:space="preserve"> Indywidualizacja procesu nauczania z uwzględnieniem wsparcia stypendialnego szansą na dalszy rozwój uczniów szkół  gimnazjalnych i ponadgimnazjalnych prowadzących kształcenie ogólne - rok szkolny 2015/2016, realizowany w ramach RPO WP na lata 2014 - 2020, Działanie 9.6 - Wsparcie stypendialne dla uczniów, Poddziałanie 9.6.1 - Wsparcie stypendialne dla uczniów zdolnych - szkolnictwo ogólne</t>
  </si>
  <si>
    <t xml:space="preserve"> Inteligentne specjalizacje - narzędzie wzrostu innowacyjności i konkurencyjności województwa podkarpackiego</t>
  </si>
  <si>
    <t>Upowszechnianie i usprawnienie przedsiębiorczego procesu odkrywania (PPO)</t>
  </si>
  <si>
    <t xml:space="preserve">Realizacja projektów pomocy technicznej dla IP Programu Operacyjnego Wiedza Edukacja Rozwój </t>
  </si>
  <si>
    <t>Współfinansowanie  EFS 
w ramach osi priorytetowej 
I PO WER 2014 - 2020</t>
  </si>
  <si>
    <t>Dotacja celowa 
na rzecz beneficjentów osi priorytetowych VII-IX RPO WP 
na lata 2014 - 2020</t>
  </si>
  <si>
    <t>Dotacja celowa 
na rzecz beneficjentów osi priorytetowych I-VI RPO WP na lata 2014 - 2020 realizujących projekty o charakterze rewitalizacyjnym</t>
  </si>
  <si>
    <t>Wojewódzki 
Urząd Pracy 
w Rzeszowie</t>
  </si>
  <si>
    <t>1.3.1.22</t>
  </si>
  <si>
    <t>1.3.1.23</t>
  </si>
  <si>
    <t>1.3.1.24</t>
  </si>
  <si>
    <t>Współfinansowanie  EFRR 
w ramach osi priorytetowych
I - VI RPO WP 2014 -2020</t>
  </si>
  <si>
    <t>Utrzymanie projektu pn. PSeAP - Podkarpacki System e-Administracji Publicznej</t>
  </si>
  <si>
    <t>Utrzymanie projektu pn. Podkarpacki System Informacji Medycznej "PSIM"</t>
  </si>
  <si>
    <t>Utrzymanie projektu pn. Sieć Szerokopasmowa Polski Wschodniej - Województwo Podkarpackie</t>
  </si>
  <si>
    <t>Budowa lewego wału rzeki Ropy na łącznej długości 6,22km Regionalny Program Operacyjny Województwa Podkarpackiego na lata 2014-2020</t>
  </si>
  <si>
    <t>Rozbudowa prawego wału rzeki Wisły na odcinku od Tarnobrzega (Skalna Góra) do Koćmierzowa (granica woj. podkarpackiego i świętokrzyskiego) na łącznej długości 9,869 km Środki Budżetu Państwa - Bank Światowy</t>
  </si>
  <si>
    <t>Utrzymanie wytworzonego w ramach projektu jednorodnego systemu obiegu dokumentów i zarządzania sprawami oraz zdalnych usług</t>
  </si>
  <si>
    <t>Utrzymanie wytworzonego w ramach projektu spójnego systemu wspierającego zarządzanie i funkcjonowanie opieki zdrowotnej w placówkach służby zdrowia</t>
  </si>
  <si>
    <t>Utrzymanie wytworzonej w ramach projektu nowoczesnej infrastruktury publicznej bazującej na technologiach informatycznych</t>
  </si>
  <si>
    <t>Celem realizowanej usługi konsultingowej jest wsparcie PZMiUW w Rzeszowie w skutecznym i terminowym wdrażaniu, monitorowaniu i nadzorowaniu Projektu Ochrony Przeciwpowodziowej Dorzecza Odry i Wisły zgodnie z prawem i międzynarodowymi standardami</t>
  </si>
  <si>
    <t>Zabezpieczenie przeciwpowodziowe obszarów zalewowych położonych na prawym brzegu rzeki Wisłoki w km 50+500-57+800 na terenie miejscowości Dębica i Kędzierz, woj. Podkarpackie</t>
  </si>
  <si>
    <t>Budowa 3 odcinków nowych wałów rzeki Wisłoki na łącznej dł. 2,079 km, rozbudowa 2 odcinków wałów rzeki Wisłoki na dł. 2,339 km na terenie miejscowości Dębica i Kędzierz, Regionalny Program Operacyjny Województwa Podkarpackiego na lata 2014-2020</t>
  </si>
  <si>
    <t>1.3.1.25</t>
  </si>
  <si>
    <t>1.3.1.26</t>
  </si>
  <si>
    <t>1.3.1.27</t>
  </si>
  <si>
    <t>Nadzór projektowo - konstrukcyjny. Zarządzanie Projektem, pomoc techniczna oraz wsparcie jednostek wdrażania projektu w zakresie wdrażania Projektu Ochrony Przeciwpowodziowej Dorzecza Odry i Wisły</t>
  </si>
  <si>
    <t>Projekt wsparcia jednostek samorządu terytorialnego w opracowaniu lub aktualizacji programów rewitalizacji</t>
  </si>
  <si>
    <t>Utrzymanie trwałości projektu Centrum Obsługi Inwestorów i Eksporterów w Województwie Podkarpackim</t>
  </si>
  <si>
    <t>Utrzymanie projektu "Trasy rowerowe w Polsce Wschodniej - promocja"</t>
  </si>
  <si>
    <t>Zabezpieczenie zabytkowego obiektu przed degradacją, zabezpieczenie zbiorów Muzeum przed włamaniem, kradzieżą i pożarem oraz dostosowanie systemów ochrony do obowiązującego prawa</t>
  </si>
  <si>
    <t>Muzeum Dziedzictwa Kresów Dawnej Rzeczypospolitej</t>
  </si>
  <si>
    <t>Utworzenie Muzeum Dziedzictwa Kresów Dawnej Rzeczypospolitej</t>
  </si>
  <si>
    <t>Utrzymanie trwałości Centrum Obsługi Inwestorów i Eksporterów w Województwie Podkarpackim</t>
  </si>
  <si>
    <t>Utrzymanie Witaczy i Oznakowania oraz Portalu internetowego</t>
  </si>
  <si>
    <t>Realizacja zadania polegająca na wsparciu przez Urząd Marszałkowski Województwa Podkarpackiego we współpracy z Ministerstwem Infrastruktury i Rozwoju, jednostek samorządu terytorialnego w opracowaniu lub aktualizacji programów rewitalizacji  - Program Operacyjny Pomoc Techniczna na lata 2014 -2020</t>
  </si>
  <si>
    <t>Muzeum Podkarpackie w Krośnie</t>
  </si>
  <si>
    <t>Współfinansowanie  EFS
w ramach osi priorytetowych
VII - IX RPO WP 2014 -2020</t>
  </si>
  <si>
    <t>Współfinansowanie  EFS 
w ramach osi priorytetowych
VII - IX RPO WP 2014 -2020</t>
  </si>
  <si>
    <t>Z matematyką przez świat. W poszukiwaniu nowych metod nauczania matematyki i przedmiotów pokrewnych w ramach programu ERASMUS+, Edukacja Szkolna, Akcja 2 "Partnerstwa Strategiczne"</t>
  </si>
  <si>
    <t>1.3.2.14</t>
  </si>
  <si>
    <t>Plan 3 kw. 2015</t>
  </si>
  <si>
    <t>Wykonanie 2015</t>
  </si>
  <si>
    <t>Regionalny Ośrodek Polityki Społecznej w Rzeszowie</t>
  </si>
  <si>
    <t xml:space="preserve">Wojewódzki Program Na Rzecz Wyrównywania Szans Osób Niepełnosprawnych i Przeciwdziałania Ich Wykluczeniu Społecznemu Na lata 2008-2020 </t>
  </si>
  <si>
    <t>Rewitalizacja elewacji i dachu oraz wymiana systemów bezpieczeństwa ppoż., antywłamaniowego oraz CCTV w zabytkowym budynku Muzeum Podkarpackiego w Krośnie</t>
  </si>
  <si>
    <t>TABELARYCZNE ZESTAWIENIE WNIOSKÓW O DOKONANIE ZMIAN LIMITÓW WYDATKÓW W WPF</t>
  </si>
  <si>
    <t>Lp.</t>
  </si>
  <si>
    <t>Lp. z zał nr 2 do WPF</t>
  </si>
  <si>
    <t>Źródło finansowania</t>
  </si>
  <si>
    <t>Wartość zadania ogółem</t>
  </si>
  <si>
    <t>razem</t>
  </si>
  <si>
    <t>wnioskowane zmiany</t>
  </si>
  <si>
    <t>po zmianach</t>
  </si>
  <si>
    <t>środki własne</t>
  </si>
  <si>
    <t>WPF 2016</t>
  </si>
  <si>
    <t>nakłady poniesione do końca 2015 r.</t>
  </si>
  <si>
    <t>po zmianach do końca 2015 r.</t>
  </si>
  <si>
    <t>Wskaźnik planowanej spłaty zobowiązań wiersz  9.4 z zał. Nr 1 do WPF</t>
  </si>
  <si>
    <t>Dopuszczalny wskaźnik spłaty zobowiązańwiersz 9.6.1 z zał. Nr 1 do WPF</t>
  </si>
  <si>
    <t>Wskaźnik planowanej spłaty zobowiązań wiersz 9.4 z zał. Nr 1 do WPF</t>
  </si>
  <si>
    <t>Dopuszczalny wskaźnik spłaty zobowiązań wiersz 9.6.1 z zał. Nr 1 do WPF</t>
  </si>
  <si>
    <t>zmiana wskaźnika planowanej spłaty (pozycja 3 - 1)</t>
  </si>
  <si>
    <t>zmiana dopuszczalnego wskaźnika spłaty (pozycja 4 - 2)</t>
  </si>
  <si>
    <t>relacja przed zmianą (pozycja 2 - 1)</t>
  </si>
  <si>
    <t>relacja po zmianie (pozycja 4 - 3)</t>
  </si>
  <si>
    <t>zmiana relacji (pozycja 8 - 7)</t>
  </si>
  <si>
    <t>Budowa  północnej obwodnicy miasta Sokołowa Małopolskiego w ramach rozbudowy drogi wojewódzkiej nr 875 Mielec – Kolbuszowa – Sokołów Małopolski - Leżajsk</t>
  </si>
  <si>
    <t>Przebudowa/rozbudowa drogi wojewódzkiej nr 988 Babica–Strzyżów–Warzyce na odcinku od m. Zaborów do początku obwodnicy m. Strzyżów</t>
  </si>
  <si>
    <t xml:space="preserve">razem nakłady poniesione do końca 2015r. </t>
  </si>
  <si>
    <t>Podkarpacki System Informacji Przestrzennej (PSIP)</t>
  </si>
  <si>
    <t>Przebudowa, adaptacja, modernizacja pomieszczeń i zmiana sposobu użytkowania budynku ul. Naruszewicza 11  w Rzeszowie, obejmującej działkę ewidencyjną nr 1068 w obrębie 207 Śródmieście na cele pomieszczeń biurowych, konferencyjnych, archiwalnych i magazynowych dla Wojewódzkiego Urzędu Pracy w Rzeszowie wraz z wykorzystaniem działki nr 1098/2 na miejsca parkingowe</t>
  </si>
  <si>
    <t>Budowa/przebudowa drogi wojewódzkiej nr 835 Lublin-Przeworsk-Grabownica Starzeńska na odcinku od DK 4 do miasta Kańczuga</t>
  </si>
  <si>
    <t>Rozbudowa drogi wojewódzkiej nr 881 Sokołów Małopolski-Łańcut-Kańczuga-Żurawica na odcinku Czarna-Łańcut wraz z budową mostu na rzece Wisłok i Mikośka + ul. Kraszewskiego w Łańcucie</t>
  </si>
  <si>
    <t>Przebudowa/rozbudowa drogi wojewódzkiej nr 875 Mielec-Kolbuszowa-Leżajsk od końca obwodnicy m. Werynia do początku obwodnicy m. Sokołów Małopolski</t>
  </si>
  <si>
    <t>Przebudowa/rozbudowa odcinka DW nr 984 Lisia Góra-Radomyśl Wielki-Mielec od m. Piątkowiec do skrzyżowania z DW 983 oraz DW 983 do m. Rzędzianowice wraz z budową nowego odcinka DW 984 od m. Rzędzianowice do DW nr 985 + budowa mostu na rzece Wisłoka</t>
  </si>
  <si>
    <t>Przebudowa / rozbudowa drogi wojewódzkiej nr 881 na odcinku Kańczuga - Pruchnik</t>
  </si>
  <si>
    <t>Budowa i rozbudowa DW Nr 869 na odcinku od węzła S-19 Jasionka do węzła DK 9 w Rudnej Małej</t>
  </si>
  <si>
    <t xml:space="preserve">Rozbudowa i budowa DW Nr 988 na odcinku Babica-Zaborów wraz z budową obwodnicy Czudca </t>
  </si>
  <si>
    <t>Rozbudowa DW Nr 878 na odcinku: od granicy miasta Rzeszowa do skrzyżowania ul. Grunwaldzkiej z ul. Orkana w Tyczynie (DP Nr 1404R)</t>
  </si>
  <si>
    <t>Zakup taboru kolejowego do wykonywania przewozów pasażerskich na terenie Województwa Podkarpackiego</t>
  </si>
  <si>
    <t xml:space="preserve">Promocja Gospodarcza </t>
  </si>
  <si>
    <t>Budowa systemu informacji przestrzennej w województwie podkarpackim</t>
  </si>
  <si>
    <t>1.1.1.10</t>
  </si>
  <si>
    <t>1.1.2.22</t>
  </si>
  <si>
    <t>Zmiana sposobu użytkowania i dostosowanie budynku przy ul. Naruszewicza 11 w Rzeszowie do realizacji zadań WUP w Rzeszowie, w szczególności zadań statutowych oraz realizacji planowanych zadań w ramach RPO WP 2014-2020.
 W związku z objęciem w trwały zarząd budynku przy ul. Naruszewicza 11 w Rzeszowie konieczne jest dostosowanie do potrzeb realizacji zadań Wojewódzkiego Urzędu Pracy w Rzeszowie zgodnie z decyzją o warunkach zabudowy, przepisami prawa budowlanego i aktów okołoustawowych</t>
  </si>
  <si>
    <t>Promocja gospodarcza Województwa Podkarpackiego w ramach działania 1.3 RPO 2014-2020</t>
  </si>
  <si>
    <t>1.1.1.11</t>
  </si>
  <si>
    <t>1.1.1.12</t>
  </si>
  <si>
    <t>1.1.2.23</t>
  </si>
  <si>
    <t>1.1.2.24</t>
  </si>
  <si>
    <t>1.1.2.25</t>
  </si>
  <si>
    <t>1.1.2.26</t>
  </si>
  <si>
    <t>1.1.2.27</t>
  </si>
  <si>
    <t>1.1.2.28</t>
  </si>
  <si>
    <t>1.1.2.29</t>
  </si>
  <si>
    <t>1.1.2.30</t>
  </si>
  <si>
    <t>1.1.2.31</t>
  </si>
  <si>
    <t>1.1.2.32</t>
  </si>
  <si>
    <t>1.1.2.33</t>
  </si>
  <si>
    <t>1.1.2.34</t>
  </si>
  <si>
    <t>1.1.2.35</t>
  </si>
  <si>
    <t>Ubezpieczenie pojazdów szynowych</t>
  </si>
  <si>
    <t>Ubezpieczenie pojazdów szynowych stanowiących mienie województwa</t>
  </si>
  <si>
    <t>1.3.1.28</t>
  </si>
  <si>
    <t>Zwiększenie roli sektora Ekonomii Społecznej w woj. podkarpackim  poprzez wzmocnienie współpracy i kooperacji Przedsiębiorstw Ekonomii Społecznej, wzrostu widoczności PES jako dostawców produktów i usług, promocję sektora ES wśród mieszkańców woj. podkarpackiego</t>
  </si>
  <si>
    <t>1.1.1.13</t>
  </si>
  <si>
    <t>1.1.2.36</t>
  </si>
  <si>
    <t>Podkarpacki System e-Administracji Publicznej - 2 (PSeAP-2)</t>
  </si>
  <si>
    <t>Utrzymanie zespołów trakcyjnych RPO 2014 - 2020</t>
  </si>
  <si>
    <t xml:space="preserve">Budowa obwodnicy m. Strzyżów w ciągu drogi wojewódzkiej Nr 988 </t>
  </si>
  <si>
    <t>Usprawnienie realizacji zadań UMWP w Rzeszowie poprzez zwiększenie wykorzystania technologii informacyjno - komunikacyjnych</t>
  </si>
  <si>
    <t>1.1.1.14</t>
  </si>
  <si>
    <t>1.1.2.37</t>
  </si>
  <si>
    <t>1.3.1.29</t>
  </si>
  <si>
    <t>Zabezpieczenie przed powodzią obszarów położonych w km rzeki Wisłoki 113+350-119+000 na terenie miasta Jasło, gm. Jasło oraz gm. Dębowiec, woj. podkarpackie - Etap I i II</t>
  </si>
  <si>
    <t>Trześniówka V rozbudowa lewego wału rzeki Trześniówki w km 3+646-7+626 na terenie os. Sobów i Wielowieś miasto Tarnobrzeg wraz z budową przepompowni w m: Trześń, gm. Gorzyce woj. Podkarpackie</t>
  </si>
  <si>
    <t>Budowa wałów przeciwpowodziowych na rzece Wisłoce w km rzeki od 27+100 do 31+400 i potoku Kiełkowskim w km wału od 0+150 do 1+971 - dla ochrony przeciwpowodziowej miejscowości Boża Wola, Kiełków na terenie gm. Mielec i gm. Przecław, woj. Podkarpackie</t>
  </si>
  <si>
    <t>Budowa kanału ulgi o długości 366 m wraz z obiektami towarzyszącymi na potoku Husówka w km 3+949-4+401 na terenie miejscowości Husów, gmina Markowa, woj. Podkarpackie</t>
  </si>
  <si>
    <t>Budowa wału przeciwpowodziowego na łącznej długości 8,265 km na terenie miasta Jasło oraz gminy Dębowiec Regionalny Program Operacyjny Województwa Podkarpackiego na lata 2014 - 2020</t>
  </si>
  <si>
    <t>Rozbudowa lewego wału rzeki Trześniówki na łącznej długości 3,98 km na terenie miasta Tarnobrzega wraz z budową przepompowni w miejscowości Trześń Regionalny Program Operacyjny Województwa Podkarpackiego na lata 2014 - 2020</t>
  </si>
  <si>
    <t>Budowa wału przeciwpowodziowego na lewym brzegu potoku Kiełkowskiego oraz lewym brzegu Wisłoki o łącznej długości 5,965 km Regionalny Program Operacyjny Województwa Podkarpackiego na lata 2014 - 2020</t>
  </si>
  <si>
    <t>1.1.2.38</t>
  </si>
  <si>
    <t>1.1.2.39</t>
  </si>
  <si>
    <t>1.1.2.40</t>
  </si>
  <si>
    <t>1.1.2.41</t>
  </si>
  <si>
    <t>Budowa kanału ulgi o dł. 366m wraz z obiektami towarzyszącymi na potoku Husówka na dł. 452m Regionalny Program Operacyjny Województwa Podkarpackiego na lata 2014 - 2020</t>
  </si>
  <si>
    <t>Prognoza 2026</t>
  </si>
  <si>
    <t>Prognoza 2027</t>
  </si>
  <si>
    <t>Prognoza 2028</t>
  </si>
  <si>
    <t>Prognoza 2029</t>
  </si>
  <si>
    <t>Prognoza 2030</t>
  </si>
  <si>
    <t>WIELOLETNIA PROGNOZA FINANSOWA WOJEWÓDZTWA PODKARPACKIEGO NA LATA 2016 - 2030</t>
  </si>
  <si>
    <t>Zestawienie zmian wskaźników spłaty zadłużenia w latach 2016 -2030</t>
  </si>
  <si>
    <t>Obsługa, zarządzanie oraz prowadzenie obiektu CWK</t>
  </si>
  <si>
    <t>1.3.1.30</t>
  </si>
  <si>
    <t>Opłata na rzecz Koncesjonariusza - Centrum Wystawienniczo - Kongresowe</t>
  </si>
  <si>
    <t>1.3.2.16</t>
  </si>
  <si>
    <t>Poprawa dostępności i jakości infrastruktury transportowej</t>
  </si>
  <si>
    <t>Dofinansowanie budowy łączników do węzłów autostrady i drogi ekspresowej, realizowanych przez powiaty na terenie Województwa Podkarpackiego</t>
  </si>
  <si>
    <t>Podkarpackie e-biblioteki pedagogiczne</t>
  </si>
  <si>
    <t>Pedagogiczna Biblioteka Wojewódzka w Rzeszowie</t>
  </si>
  <si>
    <t>1.1.1.15</t>
  </si>
  <si>
    <t>Celem głównym projektu jest uatrakcyjnienie usług udostępnionych przez Pedagogiczne Biblioteki Wojewódzkie, dostosowanie ich do obecnych standardów i rozwoju technologii oraz podniesienie stopnia dojrzałości e-usług dostępnych dla czytelników zapisanych w sieci Podkarpackich Bibliotek Pedagogicznych</t>
  </si>
  <si>
    <t>1.1.2.42</t>
  </si>
  <si>
    <t>Koordynacja sektora ekonomii społecznej w województwie podkarpackim</t>
  </si>
  <si>
    <t>budżet państwa</t>
  </si>
  <si>
    <t>inne</t>
  </si>
  <si>
    <t xml:space="preserve">razem </t>
  </si>
  <si>
    <t>Projekt Pomocy Technicznej w ramach programu Współpracy Transgranicznej Interreg V-A Polska Słowacja 2014-2020</t>
  </si>
  <si>
    <t>Żywe laboratorium polityki publicznej</t>
  </si>
  <si>
    <t>Wsparcie stypendialne uczniów szkół gimnazjalnych i ponadgimnazjalnych prowadzących kształcenie ogólne - rok szkolny 2016/2017</t>
  </si>
  <si>
    <t>Wsparcie stypendialne uczniów ponadgimnazjalnych szkół zawodowych - rok szkolny 2016 / 2017</t>
  </si>
  <si>
    <t>WPF maj</t>
  </si>
  <si>
    <t>Współorganizacja Forum „Europa-Ukraina"</t>
  </si>
  <si>
    <t>Działania informacyjno - promocyjne programu INTERREG V-A Polska - Słowacja 2014 - 2020</t>
  </si>
  <si>
    <t>Zbudowanie i umocnienie "regionalnych ekosystemów innowacji" w ramach programu INTERREG EUROPA 2014-2020</t>
  </si>
  <si>
    <t xml:space="preserve">Wypłata stypendiów dla uczniów, w ramach RPO WP na lata 2014 - 2020, Działanie  9.6 - Wsparcie stypendialne dla uczniów, Poddziałanie 9.6.1 - Wsparcie stypendialne dla uczniów zdolnych - szkolnictwo ogólne </t>
  </si>
  <si>
    <t>Wypłata stypendiów dla uczniów, w ramach RPO WP na lata 2014 - 2020, Działanie  9.6 - Wsparcie stypendialne dla uczniów, Poddziałanie 9.6.2 - Wsparcie stypendialne dla uczniów zdolnych - szkolnictwo zawodowe</t>
  </si>
  <si>
    <t>1.1.1.16</t>
  </si>
  <si>
    <t>1.1.1.17</t>
  </si>
  <si>
    <t>1.1.1.18</t>
  </si>
  <si>
    <t>1.1.1.19</t>
  </si>
  <si>
    <t>1.1.2.43</t>
  </si>
  <si>
    <t>1.3.1.31</t>
  </si>
  <si>
    <t xml:space="preserve">Zabezpieczenie i wzrost dostępności materialnego (zabytki ruchome i nieruchome) oraz niematerialnego (tradycje i wartości) dziedzictwa kulturowego Muzeum - Zamku w Łańcucie </t>
  </si>
  <si>
    <t>razem zmiany w latach 2016-2023</t>
  </si>
  <si>
    <t>1.3.2.16
DT</t>
  </si>
  <si>
    <t>1.3.1.17
DO</t>
  </si>
  <si>
    <t>Ogółem bieżące</t>
  </si>
  <si>
    <t>Ogółem majątkowe</t>
  </si>
  <si>
    <t xml:space="preserve">Razem </t>
  </si>
  <si>
    <t>Załącznik nr 1 do uzasadnienia do autopoprawek do Uchwały Sejmiku Województwa Podkarpackiego w sprawie zmian WPF z dnia 30 maja 2016r.</t>
  </si>
  <si>
    <t>Załącznik  Nr 1                                                                                                    do autopoprawek do Uchwały  Nr ……/…../16                    
Sejmiku Województwa Podkarpackiego
z dnia                2016r.</t>
  </si>
  <si>
    <t>Załącznik Nr 2                                                                                                         do autopoprawek do Uchwały Nr …../…../16    
Sejmiku Województwa Podkarpackiego 
z dnia            2016r.</t>
  </si>
  <si>
    <t>Załącznik nr 2 do uzasadnienia do autopoprawek do Uchwały Sejmiku Województwa Podkarpackiego w sprawie zmian WPF z dnia 30 maja 2016r.</t>
  </si>
  <si>
    <t>WPF autopoprawki maj</t>
  </si>
  <si>
    <t>1.3.2.17</t>
  </si>
  <si>
    <t>Ponadto zmiany w WPF obejmują zmianę nazwy zadania z "Przebudowa / Rozbudowa drogi wojewódzkiej 987 na odcinku od ul.Księżomost w m. Sędziszów Małopolski do DK 94 wraz z budową ronda na DP nr 1334 R" na "Przebudowa / rozbudowa drogi wojewódzkiej Nr 987 na odcinku od DK 94 przez ul.Księżomost do DP nr 1334 R".</t>
  </si>
  <si>
    <t>Przebudowa / rozbudowa drogi wojewódzkiej Nr 987 na odcinku od DK 94 przez ul.Księżomost do DP nr 1334 R</t>
  </si>
  <si>
    <t>Ochrona i udostępnienie dziedzictwa kulturowego Ordynacji Łańcuckiej poprzez prace remontowo - konserwatorskie i cyfryzację zasobów Muzeum - Zamku w Łańcucie (OR-KA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</si>
</sst>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4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8"/>
      <name val="Czcionka tekstu podstawowego"/>
      <charset val="238"/>
    </font>
    <font>
      <b/>
      <sz val="11"/>
      <name val="Czcionka tekstu podstawowego"/>
      <charset val="238"/>
    </font>
    <font>
      <sz val="8"/>
      <color theme="1"/>
      <name val="Czcionka tekstu podstawowego"/>
      <family val="2"/>
      <charset val="238"/>
    </font>
    <font>
      <b/>
      <sz val="8"/>
      <color theme="1"/>
      <name val="Czcionka tekstu podstawowego"/>
      <charset val="238"/>
    </font>
    <font>
      <sz val="8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1"/>
      <name val="Czcionka tekstu podstawowego"/>
      <charset val="238"/>
    </font>
    <font>
      <sz val="8"/>
      <name val="Czcionka tekstu podstawowego"/>
      <charset val="238"/>
    </font>
    <font>
      <sz val="16"/>
      <color theme="1"/>
      <name val="Czcionka tekstu podstawowego"/>
      <family val="2"/>
      <charset val="238"/>
    </font>
    <font>
      <sz val="14"/>
      <color theme="1"/>
      <name val="Arial"/>
      <family val="2"/>
      <charset val="238"/>
    </font>
    <font>
      <sz val="14"/>
      <color theme="1"/>
      <name val="Czcionka tekstu podstawowego"/>
      <family val="2"/>
      <charset val="238"/>
    </font>
    <font>
      <sz val="18"/>
      <color theme="1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sz val="15"/>
      <color theme="1"/>
      <name val="Arial"/>
      <family val="2"/>
      <charset val="238"/>
    </font>
    <font>
      <sz val="15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38">
    <xf numFmtId="0" fontId="0" fillId="0" borderId="0"/>
    <xf numFmtId="0" fontId="8" fillId="0" borderId="0"/>
    <xf numFmtId="9" fontId="8" fillId="0" borderId="0" applyFont="0" applyFill="0" applyBorder="0" applyAlignment="0" applyProtection="0"/>
    <xf numFmtId="0" fontId="9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1" fillId="0" borderId="0"/>
    <xf numFmtId="43" fontId="7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7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51">
    <xf numFmtId="0" fontId="0" fillId="0" borderId="0" xfId="0"/>
    <xf numFmtId="0" fontId="12" fillId="0" borderId="0" xfId="0" applyFont="1"/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 vertical="center"/>
    </xf>
    <xf numFmtId="0" fontId="13" fillId="0" borderId="6" xfId="0" applyFont="1" applyBorder="1" applyAlignment="1">
      <alignment vertical="center" wrapText="1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2" fillId="4" borderId="0" xfId="0" applyFont="1" applyFill="1"/>
    <xf numFmtId="3" fontId="12" fillId="4" borderId="1" xfId="0" applyNumberFormat="1" applyFont="1" applyFill="1" applyBorder="1"/>
    <xf numFmtId="3" fontId="14" fillId="5" borderId="1" xfId="0" applyNumberFormat="1" applyFont="1" applyFill="1" applyBorder="1"/>
    <xf numFmtId="0" fontId="14" fillId="5" borderId="0" xfId="0" applyFont="1" applyFill="1"/>
    <xf numFmtId="3" fontId="16" fillId="6" borderId="1" xfId="0" applyNumberFormat="1" applyFont="1" applyFill="1" applyBorder="1"/>
    <xf numFmtId="3" fontId="14" fillId="6" borderId="0" xfId="0" applyNumberFormat="1" applyFont="1" applyFill="1"/>
    <xf numFmtId="0" fontId="14" fillId="6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3" fontId="12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/>
    <xf numFmtId="3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/>
    <xf numFmtId="0" fontId="14" fillId="7" borderId="0" xfId="0" applyFont="1" applyFill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2" fillId="5" borderId="0" xfId="0" applyFont="1" applyFill="1"/>
    <xf numFmtId="3" fontId="16" fillId="6" borderId="1" xfId="0" applyNumberFormat="1" applyFont="1" applyFill="1" applyBorder="1" applyAlignment="1">
      <alignment horizontal="right" vertical="center"/>
    </xf>
    <xf numFmtId="0" fontId="16" fillId="6" borderId="0" xfId="0" applyFont="1" applyFill="1" applyAlignment="1">
      <alignment horizontal="left" vertical="center"/>
    </xf>
    <xf numFmtId="3" fontId="16" fillId="7" borderId="1" xfId="0" applyNumberFormat="1" applyFont="1" applyFill="1" applyBorder="1" applyAlignment="1">
      <alignment horizontal="right" vertical="center"/>
    </xf>
    <xf numFmtId="0" fontId="16" fillId="7" borderId="0" xfId="0" applyFont="1" applyFill="1" applyAlignment="1">
      <alignment horizontal="left" vertical="center"/>
    </xf>
    <xf numFmtId="3" fontId="14" fillId="5" borderId="0" xfId="0" applyNumberFormat="1" applyFont="1" applyFill="1"/>
    <xf numFmtId="3" fontId="12" fillId="6" borderId="0" xfId="0" applyNumberFormat="1" applyFont="1" applyFill="1"/>
    <xf numFmtId="0" fontId="12" fillId="6" borderId="0" xfId="0" applyFont="1" applyFill="1"/>
    <xf numFmtId="0" fontId="16" fillId="7" borderId="0" xfId="0" applyFont="1" applyFill="1"/>
    <xf numFmtId="3" fontId="13" fillId="0" borderId="1" xfId="9" applyNumberFormat="1" applyFont="1" applyFill="1" applyBorder="1" applyAlignment="1">
      <alignment horizontal="center" vertical="center"/>
    </xf>
    <xf numFmtId="3" fontId="12" fillId="0" borderId="0" xfId="0" applyNumberFormat="1" applyFont="1"/>
    <xf numFmtId="0" fontId="12" fillId="0" borderId="0" xfId="0" applyFont="1" applyBorder="1" applyAlignment="1">
      <alignment wrapText="1"/>
    </xf>
    <xf numFmtId="0" fontId="12" fillId="0" borderId="0" xfId="0" applyFont="1" applyBorder="1"/>
    <xf numFmtId="0" fontId="12" fillId="0" borderId="0" xfId="0" applyFont="1" applyBorder="1" applyAlignment="1">
      <alignment horizontal="center" vertical="center"/>
    </xf>
    <xf numFmtId="3" fontId="12" fillId="0" borderId="0" xfId="0" applyNumberFormat="1" applyFont="1" applyBorder="1"/>
    <xf numFmtId="3" fontId="14" fillId="4" borderId="1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Fill="1"/>
    <xf numFmtId="3" fontId="0" fillId="0" borderId="1" xfId="0" applyNumberFormat="1" applyFill="1" applyBorder="1"/>
    <xf numFmtId="3" fontId="0" fillId="0" borderId="0" xfId="0" applyNumberFormat="1"/>
    <xf numFmtId="0" fontId="12" fillId="0" borderId="0" xfId="0" applyFont="1"/>
    <xf numFmtId="3" fontId="0" fillId="0" borderId="1" xfId="0" applyNumberFormat="1" applyBorder="1"/>
    <xf numFmtId="0" fontId="0" fillId="0" borderId="1" xfId="0" applyBorder="1"/>
    <xf numFmtId="0" fontId="0" fillId="2" borderId="3" xfId="0" applyFill="1" applyBorder="1"/>
    <xf numFmtId="0" fontId="0" fillId="2" borderId="5" xfId="0" applyFill="1" applyBorder="1"/>
    <xf numFmtId="0" fontId="15" fillId="0" borderId="15" xfId="0" applyFont="1" applyBorder="1" applyAlignment="1">
      <alignment horizontal="center"/>
    </xf>
    <xf numFmtId="3" fontId="15" fillId="0" borderId="16" xfId="0" applyNumberFormat="1" applyFont="1" applyBorder="1" applyAlignment="1">
      <alignment horizontal="center"/>
    </xf>
    <xf numFmtId="0" fontId="14" fillId="4" borderId="15" xfId="0" applyFont="1" applyFill="1" applyBorder="1" applyAlignment="1">
      <alignment horizontal="left" vertical="center" wrapText="1"/>
    </xf>
    <xf numFmtId="3" fontId="14" fillId="4" borderId="16" xfId="0" applyNumberFormat="1" applyFont="1" applyFill="1" applyBorder="1"/>
    <xf numFmtId="0" fontId="12" fillId="4" borderId="15" xfId="0" applyFont="1" applyFill="1" applyBorder="1" applyAlignment="1">
      <alignment wrapText="1"/>
    </xf>
    <xf numFmtId="3" fontId="12" fillId="4" borderId="16" xfId="0" applyNumberFormat="1" applyFont="1" applyFill="1" applyBorder="1"/>
    <xf numFmtId="0" fontId="14" fillId="5" borderId="15" xfId="0" applyFont="1" applyFill="1" applyBorder="1" applyAlignment="1">
      <alignment vertical="center"/>
    </xf>
    <xf numFmtId="3" fontId="14" fillId="5" borderId="16" xfId="0" applyNumberFormat="1" applyFont="1" applyFill="1" applyBorder="1"/>
    <xf numFmtId="0" fontId="14" fillId="6" borderId="15" xfId="0" applyFont="1" applyFill="1" applyBorder="1" applyAlignment="1">
      <alignment wrapText="1"/>
    </xf>
    <xf numFmtId="0" fontId="12" fillId="0" borderId="15" xfId="0" applyFont="1" applyFill="1" applyBorder="1" applyAlignment="1">
      <alignment horizontal="center" vertical="center" wrapText="1"/>
    </xf>
    <xf numFmtId="3" fontId="12" fillId="0" borderId="16" xfId="0" applyNumberFormat="1" applyFont="1" applyFill="1" applyBorder="1" applyAlignment="1">
      <alignment horizontal="center" vertical="center"/>
    </xf>
    <xf numFmtId="3" fontId="12" fillId="0" borderId="16" xfId="0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/>
    </xf>
    <xf numFmtId="0" fontId="14" fillId="5" borderId="15" xfId="0" applyFont="1" applyFill="1" applyBorder="1" applyAlignment="1">
      <alignment horizontal="left" vertical="center" wrapText="1"/>
    </xf>
    <xf numFmtId="0" fontId="16" fillId="6" borderId="15" xfId="0" applyFont="1" applyFill="1" applyBorder="1" applyAlignment="1">
      <alignment horizontal="left" vertical="center" wrapText="1"/>
    </xf>
    <xf numFmtId="0" fontId="16" fillId="7" borderId="1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3" fontId="12" fillId="0" borderId="0" xfId="0" applyNumberFormat="1" applyFont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4" fontId="19" fillId="0" borderId="0" xfId="0" applyNumberFormat="1" applyFont="1"/>
    <xf numFmtId="4" fontId="19" fillId="0" borderId="0" xfId="0" applyNumberFormat="1" applyFont="1" applyFill="1"/>
    <xf numFmtId="0" fontId="22" fillId="5" borderId="1" xfId="0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 wrapText="1"/>
    </xf>
    <xf numFmtId="3" fontId="22" fillId="2" borderId="1" xfId="0" applyNumberFormat="1" applyFont="1" applyFill="1" applyBorder="1"/>
    <xf numFmtId="3" fontId="28" fillId="0" borderId="1" xfId="0" applyNumberFormat="1" applyFont="1" applyFill="1" applyBorder="1"/>
    <xf numFmtId="0" fontId="0" fillId="0" borderId="1" xfId="0" applyFill="1" applyBorder="1"/>
    <xf numFmtId="3" fontId="22" fillId="2" borderId="1" xfId="19" applyNumberFormat="1" applyFont="1" applyFill="1" applyBorder="1"/>
    <xf numFmtId="0" fontId="22" fillId="2" borderId="1" xfId="0" applyFont="1" applyFill="1" applyBorder="1"/>
    <xf numFmtId="0" fontId="22" fillId="2" borderId="3" xfId="0" applyFont="1" applyFill="1" applyBorder="1" applyAlignment="1"/>
    <xf numFmtId="3" fontId="22" fillId="2" borderId="3" xfId="0" applyNumberFormat="1" applyFont="1" applyFill="1" applyBorder="1" applyAlignment="1"/>
    <xf numFmtId="0" fontId="22" fillId="2" borderId="5" xfId="0" applyFont="1" applyFill="1" applyBorder="1" applyAlignment="1"/>
    <xf numFmtId="10" fontId="0" fillId="0" borderId="1" xfId="19" applyNumberFormat="1" applyFont="1" applyBorder="1"/>
    <xf numFmtId="10" fontId="0" fillId="0" borderId="1" xfId="19" applyNumberFormat="1" applyFont="1" applyFill="1" applyBorder="1"/>
    <xf numFmtId="0" fontId="0" fillId="0" borderId="1" xfId="19" applyNumberFormat="1" applyFont="1" applyBorder="1"/>
    <xf numFmtId="3" fontId="0" fillId="0" borderId="1" xfId="19" applyNumberFormat="1" applyFont="1" applyBorder="1"/>
    <xf numFmtId="0" fontId="0" fillId="0" borderId="1" xfId="0" applyBorder="1" applyAlignment="1">
      <alignment horizontal="center" vertical="center"/>
    </xf>
    <xf numFmtId="10" fontId="0" fillId="0" borderId="1" xfId="19" applyNumberFormat="1" applyFont="1" applyBorder="1" applyAlignment="1">
      <alignment horizontal="center" vertical="center"/>
    </xf>
    <xf numFmtId="3" fontId="22" fillId="2" borderId="1" xfId="0" applyNumberFormat="1" applyFont="1" applyFill="1" applyBorder="1" applyAlignment="1"/>
    <xf numFmtId="3" fontId="28" fillId="0" borderId="1" xfId="0" applyNumberFormat="1" applyFont="1" applyFill="1" applyBorder="1" applyAlignment="1"/>
    <xf numFmtId="3" fontId="22" fillId="2" borderId="5" xfId="0" applyNumberFormat="1" applyFont="1" applyFill="1" applyBorder="1" applyAlignment="1"/>
    <xf numFmtId="3" fontId="0" fillId="2" borderId="3" xfId="0" applyNumberFormat="1" applyFill="1" applyBorder="1"/>
    <xf numFmtId="3" fontId="0" fillId="2" borderId="5" xfId="0" applyNumberFormat="1" applyFill="1" applyBorder="1"/>
    <xf numFmtId="0" fontId="22" fillId="0" borderId="0" xfId="0" applyFont="1"/>
    <xf numFmtId="0" fontId="28" fillId="0" borderId="1" xfId="0" applyFont="1" applyFill="1" applyBorder="1" applyAlignment="1"/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vertical="center" wrapText="1"/>
    </xf>
    <xf numFmtId="0" fontId="0" fillId="0" borderId="3" xfId="0" applyFill="1" applyBorder="1"/>
    <xf numFmtId="0" fontId="0" fillId="0" borderId="1" xfId="19" applyNumberFormat="1" applyFont="1" applyFill="1" applyBorder="1"/>
    <xf numFmtId="3" fontId="0" fillId="0" borderId="1" xfId="19" applyNumberFormat="1" applyFont="1" applyFill="1" applyBorder="1"/>
    <xf numFmtId="0" fontId="0" fillId="0" borderId="1" xfId="0" applyFill="1" applyBorder="1" applyAlignment="1">
      <alignment horizontal="center" vertical="center"/>
    </xf>
    <xf numFmtId="10" fontId="0" fillId="0" borderId="1" xfId="19" applyNumberFormat="1" applyFont="1" applyFill="1" applyBorder="1" applyAlignment="1">
      <alignment horizontal="center" vertical="center"/>
    </xf>
    <xf numFmtId="3" fontId="29" fillId="0" borderId="1" xfId="0" applyNumberFormat="1" applyFont="1" applyFill="1" applyBorder="1"/>
    <xf numFmtId="0" fontId="29" fillId="0" borderId="1" xfId="0" applyFont="1" applyFill="1" applyBorder="1"/>
    <xf numFmtId="0" fontId="29" fillId="0" borderId="0" xfId="0" applyFont="1" applyFill="1"/>
    <xf numFmtId="0" fontId="30" fillId="0" borderId="1" xfId="0" applyFont="1" applyFill="1" applyBorder="1" applyAlignment="1">
      <alignment vertical="center" wrapText="1"/>
    </xf>
    <xf numFmtId="0" fontId="29" fillId="2" borderId="3" xfId="0" applyFont="1" applyFill="1" applyBorder="1"/>
    <xf numFmtId="0" fontId="29" fillId="2" borderId="5" xfId="0" applyFont="1" applyFill="1" applyBorder="1"/>
    <xf numFmtId="0" fontId="29" fillId="2" borderId="0" xfId="0" applyFont="1" applyFill="1"/>
    <xf numFmtId="0" fontId="12" fillId="0" borderId="1" xfId="0" applyFont="1" applyBorder="1" applyAlignment="1">
      <alignment horizontal="center" wrapText="1"/>
    </xf>
    <xf numFmtId="0" fontId="14" fillId="7" borderId="15" xfId="0" applyFont="1" applyFill="1" applyBorder="1"/>
    <xf numFmtId="3" fontId="16" fillId="7" borderId="1" xfId="0" applyNumberFormat="1" applyFont="1" applyFill="1" applyBorder="1"/>
    <xf numFmtId="0" fontId="12" fillId="0" borderId="14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vertical="center" wrapText="1"/>
    </xf>
    <xf numFmtId="3" fontId="12" fillId="0" borderId="14" xfId="0" applyNumberFormat="1" applyFont="1" applyFill="1" applyBorder="1" applyAlignment="1">
      <alignment horizontal="center" vertical="center" wrapText="1"/>
    </xf>
    <xf numFmtId="3" fontId="12" fillId="0" borderId="24" xfId="0" applyNumberFormat="1" applyFont="1" applyFill="1" applyBorder="1" applyAlignment="1">
      <alignment horizontal="center" vertical="center" wrapText="1"/>
    </xf>
    <xf numFmtId="3" fontId="12" fillId="3" borderId="16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wrapText="1"/>
    </xf>
    <xf numFmtId="0" fontId="15" fillId="3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wrapText="1"/>
    </xf>
    <xf numFmtId="3" fontId="12" fillId="0" borderId="0" xfId="0" applyNumberFormat="1" applyFont="1" applyFill="1"/>
    <xf numFmtId="3" fontId="0" fillId="3" borderId="1" xfId="0" applyNumberFormat="1" applyFill="1" applyBorder="1"/>
    <xf numFmtId="3" fontId="16" fillId="6" borderId="16" xfId="0" applyNumberFormat="1" applyFont="1" applyFill="1" applyBorder="1" applyAlignment="1">
      <alignment horizontal="right" vertical="center"/>
    </xf>
    <xf numFmtId="3" fontId="16" fillId="7" borderId="16" xfId="0" applyNumberFormat="1" applyFont="1" applyFill="1" applyBorder="1" applyAlignment="1">
      <alignment horizontal="right" vertical="center"/>
    </xf>
    <xf numFmtId="0" fontId="7" fillId="0" borderId="0" xfId="15"/>
    <xf numFmtId="0" fontId="7" fillId="0" borderId="0" xfId="15" applyBorder="1"/>
    <xf numFmtId="3" fontId="35" fillId="0" borderId="0" xfId="15" applyNumberFormat="1" applyFont="1" applyBorder="1"/>
    <xf numFmtId="3" fontId="35" fillId="0" borderId="0" xfId="15" applyNumberFormat="1" applyFont="1"/>
    <xf numFmtId="0" fontId="35" fillId="0" borderId="0" xfId="15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10" fontId="25" fillId="0" borderId="1" xfId="19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25" fillId="0" borderId="1" xfId="0" applyFont="1" applyBorder="1" applyAlignment="1">
      <alignment horizontal="center"/>
    </xf>
    <xf numFmtId="10" fontId="25" fillId="0" borderId="1" xfId="0" applyNumberFormat="1" applyFont="1" applyBorder="1"/>
    <xf numFmtId="0" fontId="25" fillId="0" borderId="2" xfId="0" applyFont="1" applyBorder="1" applyAlignment="1">
      <alignment horizontal="center"/>
    </xf>
    <xf numFmtId="0" fontId="25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5" fillId="0" borderId="3" xfId="0" applyFont="1" applyBorder="1"/>
    <xf numFmtId="0" fontId="25" fillId="0" borderId="5" xfId="0" applyFont="1" applyBorder="1"/>
    <xf numFmtId="0" fontId="25" fillId="0" borderId="1" xfId="0" applyFont="1" applyFill="1" applyBorder="1" applyAlignment="1">
      <alignment horizontal="center"/>
    </xf>
    <xf numFmtId="10" fontId="25" fillId="2" borderId="1" xfId="0" applyNumberFormat="1" applyFont="1" applyFill="1" applyBorder="1"/>
    <xf numFmtId="0" fontId="34" fillId="0" borderId="0" xfId="15" applyFont="1"/>
    <xf numFmtId="0" fontId="7" fillId="3" borderId="29" xfId="15" applyFill="1" applyBorder="1" applyAlignment="1">
      <alignment horizontal="center"/>
    </xf>
    <xf numFmtId="0" fontId="12" fillId="0" borderId="28" xfId="15" applyFont="1" applyBorder="1" applyAlignment="1">
      <alignment horizontal="center"/>
    </xf>
    <xf numFmtId="0" fontId="7" fillId="0" borderId="29" xfId="15" applyBorder="1" applyAlignment="1">
      <alignment horizontal="center"/>
    </xf>
    <xf numFmtId="0" fontId="7" fillId="3" borderId="0" xfId="15" applyFill="1"/>
    <xf numFmtId="0" fontId="31" fillId="0" borderId="0" xfId="15" applyFont="1" applyBorder="1" applyAlignment="1">
      <alignment wrapText="1"/>
    </xf>
    <xf numFmtId="0" fontId="31" fillId="0" borderId="0" xfId="15" applyFont="1" applyBorder="1" applyAlignment="1">
      <alignment horizontal="center" wrapText="1"/>
    </xf>
    <xf numFmtId="3" fontId="12" fillId="0" borderId="0" xfId="0" applyNumberFormat="1" applyFont="1" applyFill="1" applyBorder="1"/>
    <xf numFmtId="3" fontId="12" fillId="0" borderId="1" xfId="0" quotePrefix="1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vertical="center" wrapText="1"/>
    </xf>
    <xf numFmtId="3" fontId="12" fillId="0" borderId="26" xfId="0" applyNumberFormat="1" applyFont="1" applyFill="1" applyBorder="1" applyAlignment="1">
      <alignment horizontal="center" vertical="center"/>
    </xf>
    <xf numFmtId="3" fontId="12" fillId="0" borderId="26" xfId="0" applyNumberFormat="1" applyFont="1" applyFill="1" applyBorder="1"/>
    <xf numFmtId="3" fontId="12" fillId="0" borderId="27" xfId="0" applyNumberFormat="1" applyFont="1" applyFill="1" applyBorder="1" applyAlignment="1">
      <alignment horizontal="center" vertical="center"/>
    </xf>
    <xf numFmtId="3" fontId="7" fillId="0" borderId="1" xfId="19" applyNumberFormat="1" applyFont="1" applyFill="1" applyBorder="1"/>
    <xf numFmtId="3" fontId="20" fillId="0" borderId="1" xfId="19" applyNumberFormat="1" applyFont="1" applyFill="1" applyBorder="1"/>
    <xf numFmtId="0" fontId="34" fillId="0" borderId="6" xfId="15" applyFont="1" applyBorder="1" applyAlignment="1"/>
    <xf numFmtId="0" fontId="34" fillId="0" borderId="0" xfId="15" applyFont="1" applyBorder="1" applyAlignment="1"/>
    <xf numFmtId="3" fontId="39" fillId="6" borderId="25" xfId="15" applyNumberFormat="1" applyFont="1" applyFill="1" applyBorder="1"/>
    <xf numFmtId="3" fontId="39" fillId="6" borderId="39" xfId="15" applyNumberFormat="1" applyFont="1" applyFill="1" applyBorder="1"/>
    <xf numFmtId="3" fontId="39" fillId="6" borderId="26" xfId="15" applyNumberFormat="1" applyFont="1" applyFill="1" applyBorder="1"/>
    <xf numFmtId="3" fontId="39" fillId="6" borderId="27" xfId="15" applyNumberFormat="1" applyFont="1" applyFill="1" applyBorder="1"/>
    <xf numFmtId="0" fontId="32" fillId="0" borderId="44" xfId="15" applyFont="1" applyBorder="1" applyAlignment="1">
      <alignment vertical="center" wrapText="1"/>
    </xf>
    <xf numFmtId="0" fontId="32" fillId="0" borderId="14" xfId="15" applyFont="1" applyBorder="1" applyAlignment="1">
      <alignment vertical="center" wrapText="1"/>
    </xf>
    <xf numFmtId="0" fontId="32" fillId="0" borderId="24" xfId="15" applyFont="1" applyBorder="1" applyAlignment="1">
      <alignment vertical="center" wrapText="1"/>
    </xf>
    <xf numFmtId="0" fontId="32" fillId="0" borderId="20" xfId="15" applyFont="1" applyBorder="1" applyAlignment="1">
      <alignment vertical="center" wrapText="1"/>
    </xf>
    <xf numFmtId="0" fontId="38" fillId="0" borderId="9" xfId="15" applyFont="1" applyFill="1" applyBorder="1" applyAlignment="1">
      <alignment vertical="center"/>
    </xf>
    <xf numFmtId="3" fontId="38" fillId="0" borderId="8" xfId="15" applyNumberFormat="1" applyFont="1" applyBorder="1" applyAlignment="1">
      <alignment vertical="center" wrapText="1"/>
    </xf>
    <xf numFmtId="3" fontId="38" fillId="0" borderId="23" xfId="15" applyNumberFormat="1" applyFont="1" applyBorder="1" applyAlignment="1">
      <alignment vertical="center" wrapText="1"/>
    </xf>
    <xf numFmtId="3" fontId="38" fillId="0" borderId="9" xfId="15" applyNumberFormat="1" applyFont="1" applyBorder="1" applyAlignment="1">
      <alignment vertical="center" wrapText="1"/>
    </xf>
    <xf numFmtId="3" fontId="38" fillId="0" borderId="29" xfId="15" applyNumberFormat="1" applyFont="1" applyBorder="1" applyAlignment="1">
      <alignment horizontal="right" vertical="center" wrapText="1"/>
    </xf>
    <xf numFmtId="3" fontId="38" fillId="0" borderId="33" xfId="15" applyNumberFormat="1" applyFont="1" applyBorder="1" applyAlignment="1">
      <alignment horizontal="right" vertical="center" wrapText="1"/>
    </xf>
    <xf numFmtId="0" fontId="31" fillId="0" borderId="0" xfId="15" applyFont="1" applyFill="1" applyBorder="1" applyAlignment="1">
      <alignment horizontal="center" wrapText="1"/>
    </xf>
    <xf numFmtId="0" fontId="7" fillId="0" borderId="28" xfId="15" applyBorder="1" applyAlignment="1">
      <alignment horizontal="center"/>
    </xf>
    <xf numFmtId="3" fontId="38" fillId="0" borderId="33" xfId="15" applyNumberFormat="1" applyFont="1" applyBorder="1" applyAlignment="1"/>
    <xf numFmtId="3" fontId="38" fillId="7" borderId="33" xfId="15" applyNumberFormat="1" applyFont="1" applyFill="1" applyBorder="1" applyAlignment="1"/>
    <xf numFmtId="3" fontId="38" fillId="8" borderId="33" xfId="15" applyNumberFormat="1" applyFont="1" applyFill="1" applyBorder="1" applyAlignment="1"/>
    <xf numFmtId="3" fontId="39" fillId="6" borderId="37" xfId="15" applyNumberFormat="1" applyFont="1" applyFill="1" applyBorder="1"/>
    <xf numFmtId="3" fontId="38" fillId="7" borderId="23" xfId="15" applyNumberFormat="1" applyFont="1" applyFill="1" applyBorder="1" applyAlignment="1">
      <alignment vertical="center" wrapText="1"/>
    </xf>
    <xf numFmtId="3" fontId="38" fillId="0" borderId="50" xfId="15" applyNumberFormat="1" applyFont="1" applyBorder="1" applyAlignment="1">
      <alignment vertical="center" wrapText="1"/>
    </xf>
    <xf numFmtId="0" fontId="35" fillId="0" borderId="0" xfId="15" applyFont="1" applyBorder="1"/>
    <xf numFmtId="3" fontId="38" fillId="0" borderId="45" xfId="15" applyNumberFormat="1" applyFont="1" applyBorder="1" applyAlignment="1">
      <alignment vertical="center" wrapText="1"/>
    </xf>
    <xf numFmtId="3" fontId="38" fillId="3" borderId="8" xfId="15" applyNumberFormat="1" applyFont="1" applyFill="1" applyBorder="1" applyAlignment="1">
      <alignment vertical="center" wrapText="1"/>
    </xf>
    <xf numFmtId="3" fontId="38" fillId="3" borderId="23" xfId="15" applyNumberFormat="1" applyFont="1" applyFill="1" applyBorder="1" applyAlignment="1">
      <alignment vertical="center" wrapText="1"/>
    </xf>
    <xf numFmtId="3" fontId="38" fillId="0" borderId="35" xfId="15" applyNumberFormat="1" applyFont="1" applyBorder="1" applyAlignment="1"/>
    <xf numFmtId="3" fontId="38" fillId="8" borderId="35" xfId="15" applyNumberFormat="1" applyFont="1" applyFill="1" applyBorder="1" applyAlignment="1"/>
    <xf numFmtId="0" fontId="38" fillId="0" borderId="46" xfId="15" applyFont="1" applyFill="1" applyBorder="1" applyAlignment="1">
      <alignment horizontal="center" vertical="center"/>
    </xf>
    <xf numFmtId="3" fontId="12" fillId="0" borderId="2" xfId="0" applyNumberFormat="1" applyFont="1" applyFill="1" applyBorder="1" applyAlignment="1">
      <alignment horizontal="center" vertical="center"/>
    </xf>
    <xf numFmtId="3" fontId="12" fillId="0" borderId="2" xfId="0" applyNumberFormat="1" applyFont="1" applyFill="1" applyBorder="1" applyAlignment="1">
      <alignment horizontal="center" vertical="center" wrapText="1"/>
    </xf>
    <xf numFmtId="0" fontId="38" fillId="0" borderId="19" xfId="15" applyFont="1" applyFill="1" applyBorder="1" applyAlignment="1">
      <alignment vertical="center"/>
    </xf>
    <xf numFmtId="3" fontId="38" fillId="7" borderId="21" xfId="15" applyNumberFormat="1" applyFont="1" applyFill="1" applyBorder="1" applyAlignment="1">
      <alignment vertical="center" wrapText="1"/>
    </xf>
    <xf numFmtId="3" fontId="38" fillId="0" borderId="52" xfId="15" applyNumberFormat="1" applyFont="1" applyBorder="1" applyAlignment="1">
      <alignment vertical="center" wrapText="1"/>
    </xf>
    <xf numFmtId="3" fontId="38" fillId="3" borderId="50" xfId="15" applyNumberFormat="1" applyFont="1" applyFill="1" applyBorder="1" applyAlignment="1">
      <alignment vertical="center" wrapText="1"/>
    </xf>
    <xf numFmtId="3" fontId="38" fillId="3" borderId="21" xfId="15" applyNumberFormat="1" applyFont="1" applyFill="1" applyBorder="1" applyAlignment="1">
      <alignment vertical="center" wrapText="1"/>
    </xf>
    <xf numFmtId="3" fontId="38" fillId="0" borderId="21" xfId="15" applyNumberFormat="1" applyFont="1" applyBorder="1" applyAlignment="1">
      <alignment vertical="center" wrapText="1"/>
    </xf>
    <xf numFmtId="3" fontId="38" fillId="0" borderId="22" xfId="15" applyNumberFormat="1" applyFont="1" applyBorder="1" applyAlignment="1">
      <alignment vertical="center" wrapText="1"/>
    </xf>
    <xf numFmtId="3" fontId="38" fillId="0" borderId="34" xfId="15" applyNumberFormat="1" applyFont="1" applyBorder="1" applyAlignment="1">
      <alignment horizontal="right" vertical="center" wrapText="1"/>
    </xf>
    <xf numFmtId="2" fontId="38" fillId="0" borderId="16" xfId="15" applyNumberFormat="1" applyFont="1" applyFill="1" applyBorder="1" applyAlignment="1">
      <alignment vertical="center"/>
    </xf>
    <xf numFmtId="3" fontId="38" fillId="3" borderId="33" xfId="15" applyNumberFormat="1" applyFont="1" applyFill="1" applyBorder="1" applyAlignment="1"/>
    <xf numFmtId="0" fontId="12" fillId="0" borderId="44" xfId="0" applyFont="1" applyFill="1" applyBorder="1" applyAlignment="1">
      <alignment horizontal="center" vertical="center"/>
    </xf>
    <xf numFmtId="3" fontId="12" fillId="0" borderId="14" xfId="0" applyNumberFormat="1" applyFont="1" applyFill="1" applyBorder="1" applyAlignment="1">
      <alignment horizontal="center" vertical="center"/>
    </xf>
    <xf numFmtId="3" fontId="12" fillId="0" borderId="14" xfId="0" applyNumberFormat="1" applyFont="1" applyFill="1" applyBorder="1"/>
    <xf numFmtId="3" fontId="12" fillId="0" borderId="24" xfId="0" applyNumberFormat="1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3" fontId="23" fillId="4" borderId="1" xfId="34" applyNumberFormat="1" applyFont="1" applyFill="1" applyBorder="1" applyAlignment="1">
      <alignment horizontal="left" vertical="center"/>
    </xf>
    <xf numFmtId="3" fontId="24" fillId="2" borderId="1" xfId="35" applyNumberFormat="1" applyFont="1" applyFill="1" applyBorder="1" applyAlignment="1">
      <alignment horizontal="left" vertical="center" wrapText="1"/>
    </xf>
    <xf numFmtId="3" fontId="25" fillId="0" borderId="1" xfId="34" applyNumberFormat="1" applyFont="1" applyBorder="1" applyAlignment="1">
      <alignment horizontal="left" vertical="center"/>
    </xf>
    <xf numFmtId="3" fontId="25" fillId="0" borderId="1" xfId="35" applyNumberFormat="1" applyFont="1" applyBorder="1" applyAlignment="1">
      <alignment horizontal="left" vertical="center" wrapText="1"/>
    </xf>
    <xf numFmtId="3" fontId="25" fillId="0" borderId="1" xfId="35" applyNumberFormat="1" applyFont="1" applyFill="1" applyBorder="1" applyAlignment="1">
      <alignment horizontal="left" vertical="center" wrapText="1"/>
    </xf>
    <xf numFmtId="3" fontId="26" fillId="4" borderId="1" xfId="34" applyNumberFormat="1" applyFont="1" applyFill="1" applyBorder="1" applyAlignment="1">
      <alignment horizontal="left" vertical="center"/>
    </xf>
    <xf numFmtId="3" fontId="22" fillId="2" borderId="1" xfId="35" applyNumberFormat="1" applyFont="1" applyFill="1" applyBorder="1" applyAlignment="1">
      <alignment horizontal="left" vertical="center" wrapText="1"/>
    </xf>
    <xf numFmtId="3" fontId="27" fillId="0" borderId="1" xfId="34" applyNumberFormat="1" applyFont="1" applyBorder="1" applyAlignment="1">
      <alignment horizontal="left" vertical="center"/>
    </xf>
    <xf numFmtId="3" fontId="27" fillId="0" borderId="1" xfId="35" applyNumberFormat="1" applyFont="1" applyBorder="1" applyAlignment="1">
      <alignment horizontal="left" vertical="center" wrapText="1"/>
    </xf>
    <xf numFmtId="3" fontId="25" fillId="0" borderId="1" xfId="35" applyNumberFormat="1" applyFont="1" applyBorder="1" applyAlignment="1">
      <alignment horizontal="left" vertical="center"/>
    </xf>
    <xf numFmtId="3" fontId="27" fillId="0" borderId="1" xfId="35" applyNumberFormat="1" applyFont="1" applyBorder="1" applyAlignment="1">
      <alignment horizontal="left" vertical="center"/>
    </xf>
    <xf numFmtId="3" fontId="22" fillId="2" borderId="1" xfId="35" applyNumberFormat="1" applyFont="1" applyFill="1" applyBorder="1" applyAlignment="1">
      <alignment horizontal="left" vertical="center"/>
    </xf>
    <xf numFmtId="3" fontId="27" fillId="0" borderId="1" xfId="34" applyNumberFormat="1" applyFont="1" applyFill="1" applyBorder="1" applyAlignment="1">
      <alignment horizontal="left" vertical="center"/>
    </xf>
    <xf numFmtId="3" fontId="27" fillId="0" borderId="1" xfId="35" applyNumberFormat="1" applyFont="1" applyFill="1" applyBorder="1" applyAlignment="1">
      <alignment horizontal="left" vertical="center" wrapText="1"/>
    </xf>
    <xf numFmtId="3" fontId="7" fillId="0" borderId="1" xfId="34" applyNumberFormat="1" applyFont="1" applyBorder="1"/>
    <xf numFmtId="3" fontId="18" fillId="2" borderId="1" xfId="34" applyNumberFormat="1" applyFont="1" applyFill="1" applyBorder="1"/>
    <xf numFmtId="3" fontId="18" fillId="4" borderId="1" xfId="34" applyNumberFormat="1" applyFont="1" applyFill="1" applyBorder="1"/>
    <xf numFmtId="0" fontId="26" fillId="4" borderId="1" xfId="34" applyFont="1" applyFill="1" applyBorder="1" applyAlignment="1">
      <alignment horizontal="left" vertical="center"/>
    </xf>
    <xf numFmtId="0" fontId="22" fillId="2" borderId="1" xfId="35" applyFont="1" applyFill="1" applyBorder="1" applyAlignment="1">
      <alignment vertical="center" wrapText="1"/>
    </xf>
    <xf numFmtId="0" fontId="27" fillId="0" borderId="1" xfId="34" applyFont="1" applyFill="1" applyBorder="1" applyAlignment="1">
      <alignment horizontal="left" vertical="center"/>
    </xf>
    <xf numFmtId="0" fontId="27" fillId="0" borderId="1" xfId="35" applyFont="1" applyFill="1" applyBorder="1" applyAlignment="1">
      <alignment vertical="center" wrapText="1"/>
    </xf>
    <xf numFmtId="3" fontId="27" fillId="0" borderId="1" xfId="35" applyNumberFormat="1" applyFont="1" applyFill="1" applyBorder="1" applyAlignment="1">
      <alignment vertical="center" wrapText="1"/>
    </xf>
    <xf numFmtId="3" fontId="26" fillId="2" borderId="1" xfId="35" applyNumberFormat="1" applyFont="1" applyFill="1" applyBorder="1" applyAlignment="1">
      <alignment vertical="center" wrapText="1"/>
    </xf>
    <xf numFmtId="3" fontId="26" fillId="2" borderId="1" xfId="35" applyNumberFormat="1" applyFont="1" applyFill="1" applyBorder="1" applyAlignment="1">
      <alignment horizontal="left" vertical="center" wrapText="1"/>
    </xf>
    <xf numFmtId="3" fontId="23" fillId="2" borderId="1" xfId="34" applyNumberFormat="1" applyFont="1" applyFill="1" applyBorder="1" applyAlignment="1">
      <alignment horizontal="left" vertical="center"/>
    </xf>
    <xf numFmtId="3" fontId="23" fillId="2" borderId="1" xfId="35" applyNumberFormat="1" applyFont="1" applyFill="1" applyBorder="1" applyAlignment="1">
      <alignment horizontal="left" vertical="center" wrapText="1"/>
    </xf>
    <xf numFmtId="3" fontId="30" fillId="0" borderId="1" xfId="34" applyNumberFormat="1" applyFont="1" applyFill="1" applyBorder="1" applyAlignment="1">
      <alignment horizontal="left" vertical="center"/>
    </xf>
    <xf numFmtId="3" fontId="30" fillId="0" borderId="1" xfId="35" applyNumberFormat="1" applyFont="1" applyFill="1" applyBorder="1" applyAlignment="1">
      <alignment horizontal="left" vertical="center" wrapText="1"/>
    </xf>
    <xf numFmtId="0" fontId="27" fillId="0" borderId="1" xfId="36" applyFont="1" applyFill="1" applyBorder="1" applyAlignment="1">
      <alignment horizontal="center" vertical="center" wrapText="1"/>
    </xf>
    <xf numFmtId="0" fontId="27" fillId="0" borderId="1" xfId="37" applyFont="1" applyFill="1" applyBorder="1" applyAlignment="1">
      <alignment vertical="center" wrapText="1"/>
    </xf>
    <xf numFmtId="3" fontId="27" fillId="0" borderId="1" xfId="37" applyNumberFormat="1" applyFont="1" applyFill="1" applyBorder="1" applyAlignment="1">
      <alignment vertical="center" wrapText="1"/>
    </xf>
    <xf numFmtId="10" fontId="25" fillId="0" borderId="1" xfId="36" applyNumberFormat="1" applyFont="1" applyFill="1" applyBorder="1" applyAlignment="1">
      <alignment horizontal="right" vertical="center"/>
    </xf>
    <xf numFmtId="0" fontId="20" fillId="0" borderId="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wrapText="1"/>
    </xf>
    <xf numFmtId="0" fontId="14" fillId="0" borderId="31" xfId="0" applyFont="1" applyBorder="1" applyAlignment="1">
      <alignment horizontal="center" wrapText="1"/>
    </xf>
    <xf numFmtId="0" fontId="14" fillId="0" borderId="45" xfId="0" applyFont="1" applyBorder="1" applyAlignment="1">
      <alignment horizontal="center" wrapText="1"/>
    </xf>
    <xf numFmtId="0" fontId="14" fillId="5" borderId="1" xfId="0" applyFont="1" applyFill="1" applyBorder="1" applyAlignment="1">
      <alignment horizontal="left" vertical="center" wrapText="1"/>
    </xf>
    <xf numFmtId="49" fontId="16" fillId="6" borderId="1" xfId="0" applyNumberFormat="1" applyFont="1" applyFill="1" applyBorder="1" applyAlignment="1">
      <alignment horizontal="left" vertical="center" wrapText="1"/>
    </xf>
    <xf numFmtId="0" fontId="16" fillId="7" borderId="1" xfId="0" applyFont="1" applyFill="1" applyBorder="1" applyAlignment="1">
      <alignment horizontal="left" vertical="center" wrapText="1"/>
    </xf>
    <xf numFmtId="0" fontId="14" fillId="0" borderId="9" xfId="0" applyFont="1" applyBorder="1" applyAlignment="1">
      <alignment horizontal="center" wrapText="1"/>
    </xf>
    <xf numFmtId="0" fontId="14" fillId="0" borderId="16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4" fillId="4" borderId="1" xfId="0" applyFont="1" applyFill="1" applyBorder="1" applyAlignment="1">
      <alignment horizontal="left" wrapText="1"/>
    </xf>
    <xf numFmtId="49" fontId="12" fillId="4" borderId="1" xfId="0" applyNumberFormat="1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33" fillId="0" borderId="0" xfId="15" applyFont="1" applyAlignment="1">
      <alignment horizontal="left" vertical="center" wrapText="1"/>
    </xf>
    <xf numFmtId="0" fontId="33" fillId="0" borderId="0" xfId="15" applyFont="1" applyAlignment="1">
      <alignment horizontal="left" vertical="center"/>
    </xf>
    <xf numFmtId="0" fontId="31" fillId="0" borderId="0" xfId="15" applyFont="1" applyFill="1" applyBorder="1" applyAlignment="1">
      <alignment horizontal="center" wrapText="1"/>
    </xf>
    <xf numFmtId="0" fontId="33" fillId="0" borderId="0" xfId="15" applyFont="1" applyBorder="1" applyAlignment="1">
      <alignment horizontal="center" vertical="center" wrapText="1"/>
    </xf>
    <xf numFmtId="0" fontId="32" fillId="0" borderId="0" xfId="15" applyFont="1" applyFill="1" applyBorder="1" applyAlignment="1">
      <alignment horizontal="center" wrapText="1"/>
    </xf>
    <xf numFmtId="0" fontId="7" fillId="0" borderId="28" xfId="15" applyBorder="1" applyAlignment="1">
      <alignment horizontal="center" vertical="center"/>
    </xf>
    <xf numFmtId="0" fontId="7" fillId="0" borderId="31" xfId="15" applyBorder="1" applyAlignment="1">
      <alignment horizontal="center" vertical="center"/>
    </xf>
    <xf numFmtId="0" fontId="7" fillId="0" borderId="8" xfId="15" applyBorder="1" applyAlignment="1">
      <alignment horizontal="center"/>
    </xf>
    <xf numFmtId="0" fontId="7" fillId="0" borderId="23" xfId="15" applyBorder="1" applyAlignment="1">
      <alignment horizontal="center"/>
    </xf>
    <xf numFmtId="0" fontId="7" fillId="0" borderId="9" xfId="15" applyBorder="1" applyAlignment="1">
      <alignment horizontal="center"/>
    </xf>
    <xf numFmtId="0" fontId="7" fillId="0" borderId="28" xfId="15" applyBorder="1" applyAlignment="1">
      <alignment horizontal="center"/>
    </xf>
    <xf numFmtId="0" fontId="7" fillId="0" borderId="31" xfId="15" applyBorder="1" applyAlignment="1">
      <alignment horizontal="center"/>
    </xf>
    <xf numFmtId="0" fontId="7" fillId="0" borderId="30" xfId="15" applyBorder="1" applyAlignment="1">
      <alignment horizontal="center"/>
    </xf>
    <xf numFmtId="0" fontId="7" fillId="0" borderId="28" xfId="15" applyFont="1" applyBorder="1" applyAlignment="1">
      <alignment horizontal="center"/>
    </xf>
    <xf numFmtId="0" fontId="7" fillId="0" borderId="31" xfId="15" applyFont="1" applyBorder="1" applyAlignment="1">
      <alignment horizontal="center"/>
    </xf>
    <xf numFmtId="0" fontId="7" fillId="0" borderId="30" xfId="15" applyFont="1" applyBorder="1" applyAlignment="1">
      <alignment horizontal="center"/>
    </xf>
    <xf numFmtId="0" fontId="18" fillId="0" borderId="28" xfId="15" applyFont="1" applyBorder="1" applyAlignment="1">
      <alignment horizontal="center"/>
    </xf>
    <xf numFmtId="0" fontId="18" fillId="0" borderId="31" xfId="15" applyFont="1" applyBorder="1" applyAlignment="1">
      <alignment horizontal="center"/>
    </xf>
    <xf numFmtId="0" fontId="18" fillId="0" borderId="30" xfId="15" applyFont="1" applyBorder="1" applyAlignment="1">
      <alignment horizontal="center"/>
    </xf>
    <xf numFmtId="0" fontId="32" fillId="0" borderId="7" xfId="15" applyFont="1" applyBorder="1" applyAlignment="1">
      <alignment horizontal="center" vertical="center"/>
    </xf>
    <xf numFmtId="0" fontId="32" fillId="0" borderId="10" xfId="15" applyFont="1" applyBorder="1" applyAlignment="1">
      <alignment horizontal="center" vertical="center"/>
    </xf>
    <xf numFmtId="0" fontId="32" fillId="0" borderId="32" xfId="15" applyFont="1" applyBorder="1" applyAlignment="1">
      <alignment horizontal="center" vertical="center"/>
    </xf>
    <xf numFmtId="0" fontId="32" fillId="0" borderId="34" xfId="15" applyFont="1" applyBorder="1" applyAlignment="1">
      <alignment horizontal="center" vertical="center"/>
    </xf>
    <xf numFmtId="0" fontId="32" fillId="3" borderId="33" xfId="15" applyFont="1" applyFill="1" applyBorder="1" applyAlignment="1">
      <alignment horizontal="center" vertical="center" wrapText="1"/>
    </xf>
    <xf numFmtId="0" fontId="32" fillId="3" borderId="36" xfId="15" applyFont="1" applyFill="1" applyBorder="1" applyAlignment="1">
      <alignment horizontal="center" vertical="center" wrapText="1"/>
    </xf>
    <xf numFmtId="0" fontId="32" fillId="0" borderId="33" xfId="15" applyFont="1" applyBorder="1" applyAlignment="1">
      <alignment horizontal="center" vertical="center" wrapText="1"/>
    </xf>
    <xf numFmtId="0" fontId="32" fillId="0" borderId="36" xfId="15" applyFont="1" applyBorder="1" applyAlignment="1">
      <alignment horizontal="center" vertical="center" wrapText="1"/>
    </xf>
    <xf numFmtId="0" fontId="32" fillId="0" borderId="34" xfId="15" applyFont="1" applyBorder="1" applyAlignment="1">
      <alignment horizontal="center" vertical="center" wrapText="1"/>
    </xf>
    <xf numFmtId="0" fontId="32" fillId="0" borderId="49" xfId="15" applyFont="1" applyBorder="1" applyAlignment="1">
      <alignment horizontal="center" vertical="center" wrapText="1"/>
    </xf>
    <xf numFmtId="0" fontId="32" fillId="0" borderId="41" xfId="15" applyFont="1" applyBorder="1" applyAlignment="1">
      <alignment horizontal="center" vertical="center" wrapText="1"/>
    </xf>
    <xf numFmtId="0" fontId="32" fillId="0" borderId="0" xfId="15" applyFont="1" applyBorder="1" applyAlignment="1">
      <alignment horizontal="center" vertical="center" wrapText="1"/>
    </xf>
    <xf numFmtId="0" fontId="38" fillId="3" borderId="7" xfId="15" applyFont="1" applyFill="1" applyBorder="1" applyAlignment="1">
      <alignment horizontal="center" vertical="center" wrapText="1"/>
    </xf>
    <xf numFmtId="0" fontId="38" fillId="3" borderId="10" xfId="15" applyFont="1" applyFill="1" applyBorder="1" applyAlignment="1">
      <alignment horizontal="center" vertical="center" wrapText="1"/>
    </xf>
    <xf numFmtId="0" fontId="39" fillId="3" borderId="7" xfId="15" applyFont="1" applyFill="1" applyBorder="1" applyAlignment="1">
      <alignment horizontal="center" vertical="center" wrapText="1"/>
    </xf>
    <xf numFmtId="0" fontId="39" fillId="3" borderId="10" xfId="15" applyFont="1" applyFill="1" applyBorder="1" applyAlignment="1">
      <alignment horizontal="center" vertical="center" wrapText="1"/>
    </xf>
    <xf numFmtId="0" fontId="39" fillId="6" borderId="25" xfId="15" applyFont="1" applyFill="1" applyBorder="1" applyAlignment="1">
      <alignment horizontal="center" vertical="center"/>
    </xf>
    <xf numFmtId="0" fontId="39" fillId="6" borderId="27" xfId="15" applyFont="1" applyFill="1" applyBorder="1" applyAlignment="1">
      <alignment horizontal="center" vertical="center"/>
    </xf>
    <xf numFmtId="0" fontId="32" fillId="0" borderId="42" xfId="15" applyFont="1" applyBorder="1" applyAlignment="1">
      <alignment horizontal="center" vertical="center" wrapText="1"/>
    </xf>
    <xf numFmtId="0" fontId="32" fillId="0" borderId="15" xfId="15" applyFont="1" applyBorder="1" applyAlignment="1">
      <alignment horizontal="center" vertical="center"/>
    </xf>
    <xf numFmtId="0" fontId="32" fillId="0" borderId="1" xfId="15" applyFont="1" applyBorder="1" applyAlignment="1">
      <alignment horizontal="center" vertical="center"/>
    </xf>
    <xf numFmtId="0" fontId="32" fillId="0" borderId="16" xfId="15" applyFont="1" applyBorder="1" applyAlignment="1">
      <alignment horizontal="center" vertical="center"/>
    </xf>
    <xf numFmtId="0" fontId="32" fillId="0" borderId="3" xfId="15" applyFont="1" applyBorder="1" applyAlignment="1">
      <alignment horizontal="center" vertical="center"/>
    </xf>
    <xf numFmtId="0" fontId="32" fillId="0" borderId="35" xfId="15" applyFont="1" applyBorder="1" applyAlignment="1">
      <alignment horizontal="center" vertical="center"/>
    </xf>
    <xf numFmtId="0" fontId="38" fillId="0" borderId="46" xfId="15" applyFont="1" applyFill="1" applyBorder="1" applyAlignment="1">
      <alignment horizontal="center" vertical="center"/>
    </xf>
    <xf numFmtId="0" fontId="38" fillId="0" borderId="47" xfId="15" applyFont="1" applyFill="1" applyBorder="1" applyAlignment="1">
      <alignment horizontal="center" vertical="center"/>
    </xf>
    <xf numFmtId="0" fontId="38" fillId="9" borderId="41" xfId="15" applyFont="1" applyFill="1" applyBorder="1" applyAlignment="1">
      <alignment horizontal="center" vertical="center"/>
    </xf>
    <xf numFmtId="0" fontId="38" fillId="9" borderId="0" xfId="15" applyFont="1" applyFill="1" applyBorder="1" applyAlignment="1">
      <alignment horizontal="center" vertical="center"/>
    </xf>
    <xf numFmtId="0" fontId="38" fillId="9" borderId="43" xfId="15" applyFont="1" applyFill="1" applyBorder="1" applyAlignment="1">
      <alignment horizontal="center" vertical="center"/>
    </xf>
    <xf numFmtId="0" fontId="38" fillId="9" borderId="17" xfId="15" applyFont="1" applyFill="1" applyBorder="1" applyAlignment="1">
      <alignment horizontal="center" vertical="center"/>
    </xf>
    <xf numFmtId="0" fontId="38" fillId="9" borderId="6" xfId="15" applyFont="1" applyFill="1" applyBorder="1" applyAlignment="1">
      <alignment horizontal="center" vertical="center"/>
    </xf>
    <xf numFmtId="0" fontId="38" fillId="9" borderId="18" xfId="15" applyFont="1" applyFill="1" applyBorder="1" applyAlignment="1">
      <alignment horizontal="center" vertical="center"/>
    </xf>
    <xf numFmtId="0" fontId="38" fillId="0" borderId="32" xfId="15" applyFont="1" applyFill="1" applyBorder="1" applyAlignment="1">
      <alignment vertical="center"/>
    </xf>
    <xf numFmtId="0" fontId="38" fillId="0" borderId="3" xfId="15" applyFont="1" applyFill="1" applyBorder="1" applyAlignment="1">
      <alignment vertical="center"/>
    </xf>
    <xf numFmtId="0" fontId="38" fillId="0" borderId="32" xfId="15" applyFont="1" applyBorder="1" applyAlignment="1">
      <alignment horizontal="left" vertical="center"/>
    </xf>
    <xf numFmtId="0" fontId="38" fillId="0" borderId="3" xfId="15" applyFont="1" applyBorder="1" applyAlignment="1">
      <alignment horizontal="left" vertical="center"/>
    </xf>
    <xf numFmtId="0" fontId="38" fillId="8" borderId="48" xfId="15" applyFont="1" applyFill="1" applyBorder="1" applyAlignment="1">
      <alignment vertical="center"/>
    </xf>
    <xf numFmtId="0" fontId="38" fillId="8" borderId="51" xfId="15" applyFont="1" applyFill="1" applyBorder="1" applyAlignment="1">
      <alignment vertical="center"/>
    </xf>
    <xf numFmtId="0" fontId="32" fillId="0" borderId="42" xfId="15" applyFont="1" applyBorder="1" applyAlignment="1">
      <alignment horizontal="center" vertical="center"/>
    </xf>
    <xf numFmtId="0" fontId="38" fillId="3" borderId="42" xfId="15" applyFont="1" applyFill="1" applyBorder="1" applyAlignment="1">
      <alignment horizontal="center" vertical="center" wrapText="1"/>
    </xf>
    <xf numFmtId="0" fontId="39" fillId="3" borderId="42" xfId="15" applyFont="1" applyFill="1" applyBorder="1" applyAlignment="1">
      <alignment horizontal="center" vertical="center" wrapText="1"/>
    </xf>
    <xf numFmtId="0" fontId="39" fillId="6" borderId="38" xfId="15" applyFont="1" applyFill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0" fontId="27" fillId="0" borderId="14" xfId="36" applyFont="1" applyFill="1" applyBorder="1" applyAlignment="1">
      <alignment horizontal="center" vertical="center" wrapText="1"/>
    </xf>
    <xf numFmtId="0" fontId="27" fillId="0" borderId="11" xfId="36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left" vertical="center"/>
    </xf>
    <xf numFmtId="0" fontId="25" fillId="0" borderId="5" xfId="0" applyFont="1" applyBorder="1" applyAlignment="1">
      <alignment horizontal="left" vertical="center"/>
    </xf>
    <xf numFmtId="0" fontId="25" fillId="0" borderId="0" xfId="0" applyFont="1" applyBorder="1" applyAlignment="1">
      <alignment horizontal="center" wrapText="1"/>
    </xf>
    <xf numFmtId="0" fontId="28" fillId="0" borderId="0" xfId="0" applyFont="1" applyAlignment="1">
      <alignment horizontal="center"/>
    </xf>
    <xf numFmtId="0" fontId="36" fillId="0" borderId="1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/>
    </xf>
    <xf numFmtId="0" fontId="36" fillId="0" borderId="3" xfId="0" applyFont="1" applyBorder="1" applyAlignment="1">
      <alignment horizontal="center"/>
    </xf>
    <xf numFmtId="0" fontId="36" fillId="0" borderId="5" xfId="0" applyFont="1" applyBorder="1" applyAlignment="1">
      <alignment horizontal="center"/>
    </xf>
  </cellXfs>
  <cellStyles count="38">
    <cellStyle name="Dziesiętny" xfId="9" builtinId="3"/>
    <cellStyle name="Dziesiętny 2" xfId="31"/>
    <cellStyle name="Normalny" xfId="0" builtinId="0"/>
    <cellStyle name="Normalny 10" xfId="26"/>
    <cellStyle name="Normalny 2" xfId="3"/>
    <cellStyle name="Normalny 2 2" xfId="4"/>
    <cellStyle name="Normalny 2 2 2" xfId="10"/>
    <cellStyle name="Normalny 2 2 3" xfId="11"/>
    <cellStyle name="Normalny 2 3" xfId="12"/>
    <cellStyle name="Normalny 2 4" xfId="15"/>
    <cellStyle name="Normalny 3" xfId="5"/>
    <cellStyle name="Normalny 3 2" xfId="6"/>
    <cellStyle name="Normalny 3 2 2" xfId="7"/>
    <cellStyle name="Normalny 4" xfId="8"/>
    <cellStyle name="Normalny 5" xfId="1"/>
    <cellStyle name="Normalny 5 2" xfId="13"/>
    <cellStyle name="Normalny 5 2 2" xfId="20"/>
    <cellStyle name="Normalny 5 2 2 2" xfId="24"/>
    <cellStyle name="Normalny 5 2 2 2 2" xfId="28"/>
    <cellStyle name="Normalny 5 2 2 2 2 2" xfId="37"/>
    <cellStyle name="Normalny 5 2 2 3" xfId="29"/>
    <cellStyle name="Normalny 5 2 3" xfId="33"/>
    <cellStyle name="Normalny 5 2 3 2" xfId="35"/>
    <cellStyle name="Normalny 5 3" xfId="21"/>
    <cellStyle name="Normalny 5 3 2" xfId="23"/>
    <cellStyle name="Normalny 5 3 2 2" xfId="27"/>
    <cellStyle name="Normalny 5 3 2 2 2" xfId="36"/>
    <cellStyle name="Normalny 5 3 3" xfId="30"/>
    <cellStyle name="Normalny 5 4" xfId="32"/>
    <cellStyle name="Normalny 5 4 2" xfId="34"/>
    <cellStyle name="Normalny 6" xfId="16"/>
    <cellStyle name="Normalny 7" xfId="17"/>
    <cellStyle name="Normalny 8" xfId="18"/>
    <cellStyle name="Normalny 9" xfId="25"/>
    <cellStyle name="Procentowy" xfId="19" builtinId="5"/>
    <cellStyle name="Procentowy 2" xfId="2"/>
    <cellStyle name="Procentowy 2 2" xfId="14"/>
    <cellStyle name="Procentowy 2 3" xfId="22"/>
  </cellStyles>
  <dxfs count="0"/>
  <tableStyles count="0" defaultTableStyle="TableStyleMedium9" defaultPivotStyle="PivotStyleLight16"/>
  <colors>
    <mruColors>
      <color rgb="FF00CCFF"/>
      <color rgb="FFCC99FF"/>
      <color rgb="FFCC66FF"/>
      <color rgb="FFCCFF99"/>
      <color rgb="FFFF66FF"/>
      <color rgb="FFCCFFFF"/>
      <color rgb="FF66C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  <pageSetUpPr fitToPage="1"/>
  </sheetPr>
  <dimension ref="A1:U117"/>
  <sheetViews>
    <sheetView tabSelected="1" view="pageBreakPreview" zoomScale="85" zoomScaleNormal="40" zoomScaleSheetLayoutView="85" workbookViewId="0">
      <pane ySplit="3" topLeftCell="A4" activePane="bottomLeft" state="frozen"/>
      <selection activeCell="E1" sqref="E1"/>
      <selection pane="bottomLeft" activeCell="G11" sqref="G11"/>
    </sheetView>
  </sheetViews>
  <sheetFormatPr defaultRowHeight="14.25"/>
  <cols>
    <col min="1" max="1" width="6.75" style="44" customWidth="1"/>
    <col min="2" max="2" width="49.875" style="45" customWidth="1"/>
    <col min="3" max="3" width="13" customWidth="1"/>
    <col min="4" max="4" width="12.875" style="46" customWidth="1"/>
    <col min="5" max="16" width="12.75" customWidth="1"/>
    <col min="17" max="21" width="11.125" bestFit="1" customWidth="1"/>
  </cols>
  <sheetData>
    <row r="1" spans="1:21" s="49" customFormat="1" ht="54.75" customHeight="1">
      <c r="C1" s="76"/>
      <c r="D1" s="77"/>
      <c r="E1" s="76"/>
      <c r="J1" s="251"/>
      <c r="K1" s="251"/>
      <c r="L1" s="251"/>
      <c r="M1" s="251"/>
      <c r="R1" s="251" t="s">
        <v>544</v>
      </c>
      <c r="S1" s="251"/>
      <c r="T1" s="251"/>
      <c r="U1" s="251"/>
    </row>
    <row r="2" spans="1:21" s="49" customFormat="1" ht="26.25" customHeight="1">
      <c r="B2" s="252" t="s">
        <v>503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</row>
    <row r="3" spans="1:21" ht="30">
      <c r="A3" s="78" t="s">
        <v>148</v>
      </c>
      <c r="B3" s="79" t="s">
        <v>149</v>
      </c>
      <c r="C3" s="79" t="s">
        <v>150</v>
      </c>
      <c r="D3" s="79" t="s">
        <v>151</v>
      </c>
      <c r="E3" s="79" t="s">
        <v>412</v>
      </c>
      <c r="F3" s="79" t="s">
        <v>413</v>
      </c>
      <c r="G3" s="79" t="s">
        <v>152</v>
      </c>
      <c r="H3" s="79" t="s">
        <v>153</v>
      </c>
      <c r="I3" s="79" t="s">
        <v>154</v>
      </c>
      <c r="J3" s="79" t="s">
        <v>155</v>
      </c>
      <c r="K3" s="79" t="s">
        <v>156</v>
      </c>
      <c r="L3" s="79" t="s">
        <v>157</v>
      </c>
      <c r="M3" s="79" t="s">
        <v>158</v>
      </c>
      <c r="N3" s="79" t="s">
        <v>159</v>
      </c>
      <c r="O3" s="79" t="s">
        <v>160</v>
      </c>
      <c r="P3" s="79" t="s">
        <v>161</v>
      </c>
      <c r="Q3" s="79" t="s">
        <v>498</v>
      </c>
      <c r="R3" s="79" t="s">
        <v>499</v>
      </c>
      <c r="S3" s="79" t="s">
        <v>500</v>
      </c>
      <c r="T3" s="79" t="s">
        <v>501</v>
      </c>
      <c r="U3" s="79" t="s">
        <v>502</v>
      </c>
    </row>
    <row r="4" spans="1:21" ht="15">
      <c r="A4" s="219">
        <v>1</v>
      </c>
      <c r="B4" s="220" t="s">
        <v>162</v>
      </c>
      <c r="C4" s="80">
        <v>1142223831</v>
      </c>
      <c r="D4" s="80">
        <v>1304001685</v>
      </c>
      <c r="E4" s="80">
        <v>1246327923</v>
      </c>
      <c r="F4" s="80">
        <v>1243621432</v>
      </c>
      <c r="G4" s="80">
        <v>834680985</v>
      </c>
      <c r="H4" s="80">
        <v>1179574554.8600001</v>
      </c>
      <c r="I4" s="80">
        <v>1202301303.7972</v>
      </c>
      <c r="J4" s="80">
        <v>795929489.31314397</v>
      </c>
      <c r="K4" s="80">
        <v>666322055.31940687</v>
      </c>
      <c r="L4" s="80">
        <v>625892752.4057951</v>
      </c>
      <c r="M4" s="80">
        <v>641330518.3739109</v>
      </c>
      <c r="N4" s="80">
        <v>605928551.80138922</v>
      </c>
      <c r="O4" s="80">
        <v>606672239.63741708</v>
      </c>
      <c r="P4" s="80">
        <v>617116667.83016539</v>
      </c>
      <c r="Q4" s="80">
        <v>626101069.98676872</v>
      </c>
      <c r="R4" s="80">
        <v>637555768.066504</v>
      </c>
      <c r="S4" s="80">
        <v>649239560.10783422</v>
      </c>
      <c r="T4" s="80">
        <v>661157027.98999071</v>
      </c>
      <c r="U4" s="80">
        <v>673312845.22979069</v>
      </c>
    </row>
    <row r="5" spans="1:21">
      <c r="A5" s="221" t="s">
        <v>97</v>
      </c>
      <c r="B5" s="222" t="s">
        <v>163</v>
      </c>
      <c r="C5" s="50">
        <v>687085147</v>
      </c>
      <c r="D5" s="47">
        <v>742967929</v>
      </c>
      <c r="E5" s="47">
        <v>688727378</v>
      </c>
      <c r="F5" s="50">
        <v>656225419</v>
      </c>
      <c r="G5" s="50">
        <v>664418911</v>
      </c>
      <c r="H5" s="50">
        <v>670332316.86000013</v>
      </c>
      <c r="I5" s="50">
        <v>673692419.79719996</v>
      </c>
      <c r="J5" s="50">
        <v>641939713.31314397</v>
      </c>
      <c r="K5" s="50">
        <v>637524685.31940687</v>
      </c>
      <c r="L5" s="50">
        <v>608125381.4057951</v>
      </c>
      <c r="M5" s="50">
        <v>621061898.3739109</v>
      </c>
      <c r="N5" s="50">
        <v>604928551.80138922</v>
      </c>
      <c r="O5" s="50">
        <v>605672239.63741708</v>
      </c>
      <c r="P5" s="50">
        <v>616116667.83016539</v>
      </c>
      <c r="Q5" s="50">
        <v>625101069.98676872</v>
      </c>
      <c r="R5" s="50">
        <v>636555768.066504</v>
      </c>
      <c r="S5" s="50">
        <v>648239560.10783422</v>
      </c>
      <c r="T5" s="50">
        <v>660157027.98999071</v>
      </c>
      <c r="U5" s="50">
        <v>672312845.22979069</v>
      </c>
    </row>
    <row r="6" spans="1:21" ht="22.5">
      <c r="A6" s="221" t="s">
        <v>98</v>
      </c>
      <c r="B6" s="222" t="s">
        <v>164</v>
      </c>
      <c r="C6" s="50">
        <v>0</v>
      </c>
      <c r="D6" s="47">
        <v>0</v>
      </c>
      <c r="E6" s="47">
        <v>0</v>
      </c>
      <c r="F6" s="50">
        <v>0</v>
      </c>
      <c r="G6" s="50">
        <v>47997592</v>
      </c>
      <c r="H6" s="50">
        <v>48957543.840000004</v>
      </c>
      <c r="I6" s="50">
        <v>49936694.716800004</v>
      </c>
      <c r="J6" s="50">
        <v>50935428.611136004</v>
      </c>
      <c r="K6" s="50">
        <v>51954137.183358729</v>
      </c>
      <c r="L6" s="50">
        <v>52993219.927025907</v>
      </c>
      <c r="M6" s="50">
        <v>54053084.325566426</v>
      </c>
      <c r="N6" s="50">
        <v>55134146.012077756</v>
      </c>
      <c r="O6" s="50">
        <v>56236828.932319313</v>
      </c>
      <c r="P6" s="50">
        <v>57361565.510965697</v>
      </c>
      <c r="Q6" s="50">
        <v>58508796.821185015</v>
      </c>
      <c r="R6" s="50">
        <v>59678972.757608719</v>
      </c>
      <c r="S6" s="50">
        <v>60872552.212760895</v>
      </c>
      <c r="T6" s="50">
        <v>62090003.257016115</v>
      </c>
      <c r="U6" s="50">
        <v>63331803.322156437</v>
      </c>
    </row>
    <row r="7" spans="1:21" ht="22.5">
      <c r="A7" s="221" t="s">
        <v>99</v>
      </c>
      <c r="B7" s="222" t="s">
        <v>165</v>
      </c>
      <c r="C7" s="50">
        <v>0</v>
      </c>
      <c r="D7" s="47">
        <v>0</v>
      </c>
      <c r="E7" s="47">
        <v>0</v>
      </c>
      <c r="F7" s="50">
        <v>0</v>
      </c>
      <c r="G7" s="50">
        <v>139544960</v>
      </c>
      <c r="H7" s="50">
        <v>142335859.19999999</v>
      </c>
      <c r="I7" s="50">
        <v>145182576.384</v>
      </c>
      <c r="J7" s="50">
        <v>148086227.91168001</v>
      </c>
      <c r="K7" s="50">
        <v>151047952.4699136</v>
      </c>
      <c r="L7" s="50">
        <v>154068911.51931188</v>
      </c>
      <c r="M7" s="50">
        <v>157150289.7496981</v>
      </c>
      <c r="N7" s="50">
        <v>160293295.54469207</v>
      </c>
      <c r="O7" s="50">
        <v>163499161.45558593</v>
      </c>
      <c r="P7" s="50">
        <v>166769144.68469766</v>
      </c>
      <c r="Q7" s="50">
        <v>170104527.57839161</v>
      </c>
      <c r="R7" s="50">
        <v>173506618.12995943</v>
      </c>
      <c r="S7" s="50">
        <v>176976750.49255863</v>
      </c>
      <c r="T7" s="50">
        <v>180516285.50240982</v>
      </c>
      <c r="U7" s="50">
        <v>184126611.21245801</v>
      </c>
    </row>
    <row r="8" spans="1:21">
      <c r="A8" s="221" t="s">
        <v>166</v>
      </c>
      <c r="B8" s="222" t="s">
        <v>167</v>
      </c>
      <c r="C8" s="50">
        <v>0</v>
      </c>
      <c r="D8" s="47">
        <v>0</v>
      </c>
      <c r="E8" s="47">
        <v>0</v>
      </c>
      <c r="F8" s="50">
        <v>0</v>
      </c>
      <c r="G8" s="50">
        <v>9805411</v>
      </c>
      <c r="H8" s="50">
        <v>9640541.2200000007</v>
      </c>
      <c r="I8" s="50">
        <v>9833352.0444000009</v>
      </c>
      <c r="J8" s="50">
        <v>10030019.085288001</v>
      </c>
      <c r="K8" s="50">
        <v>10230619.466993762</v>
      </c>
      <c r="L8" s="50">
        <v>10435231.856333638</v>
      </c>
      <c r="M8" s="50">
        <v>10643936.493460311</v>
      </c>
      <c r="N8" s="50">
        <v>10856815.223329516</v>
      </c>
      <c r="O8" s="50">
        <v>11073951.527796106</v>
      </c>
      <c r="P8" s="50">
        <v>11295430.558352029</v>
      </c>
      <c r="Q8" s="50">
        <v>11521339.169519071</v>
      </c>
      <c r="R8" s="50">
        <v>11751765.952909453</v>
      </c>
      <c r="S8" s="50">
        <v>11986801.271967642</v>
      </c>
      <c r="T8" s="50">
        <v>12226537.297406996</v>
      </c>
      <c r="U8" s="50">
        <v>12471068.043355135</v>
      </c>
    </row>
    <row r="9" spans="1:21">
      <c r="A9" s="221" t="s">
        <v>168</v>
      </c>
      <c r="B9" s="223" t="s">
        <v>169</v>
      </c>
      <c r="C9" s="50">
        <v>0</v>
      </c>
      <c r="D9" s="47">
        <v>0</v>
      </c>
      <c r="E9" s="47">
        <v>0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0">
        <v>0</v>
      </c>
      <c r="O9" s="50">
        <v>0</v>
      </c>
      <c r="P9" s="50">
        <v>0</v>
      </c>
      <c r="Q9" s="50">
        <v>0</v>
      </c>
      <c r="R9" s="50">
        <v>0</v>
      </c>
      <c r="S9" s="50">
        <v>0</v>
      </c>
      <c r="T9" s="50">
        <v>0</v>
      </c>
      <c r="U9" s="50">
        <v>0</v>
      </c>
    </row>
    <row r="10" spans="1:21">
      <c r="A10" s="221" t="s">
        <v>170</v>
      </c>
      <c r="B10" s="222" t="s">
        <v>171</v>
      </c>
      <c r="C10" s="50">
        <v>0</v>
      </c>
      <c r="D10" s="47">
        <v>0</v>
      </c>
      <c r="E10" s="47">
        <v>0</v>
      </c>
      <c r="F10" s="50">
        <v>0</v>
      </c>
      <c r="G10" s="50">
        <v>207360761</v>
      </c>
      <c r="H10" s="50">
        <v>223284428.24000001</v>
      </c>
      <c r="I10" s="50">
        <v>226702793.48480001</v>
      </c>
      <c r="J10" s="50">
        <v>230189526.03449601</v>
      </c>
      <c r="K10" s="50">
        <v>233745993.23518592</v>
      </c>
      <c r="L10" s="50">
        <v>237373589.77988967</v>
      </c>
      <c r="M10" s="50">
        <v>241073738.25548747</v>
      </c>
      <c r="N10" s="50">
        <v>244847889.70059723</v>
      </c>
      <c r="O10" s="50">
        <v>248697524.17460918</v>
      </c>
      <c r="P10" s="50">
        <v>252624151.33810136</v>
      </c>
      <c r="Q10" s="50">
        <v>256629311.0448634</v>
      </c>
      <c r="R10" s="50">
        <v>260714573.94576067</v>
      </c>
      <c r="S10" s="50">
        <v>264881542.10467589</v>
      </c>
      <c r="T10" s="50">
        <v>269131849.62676942</v>
      </c>
      <c r="U10" s="50">
        <v>273467163.29930478</v>
      </c>
    </row>
    <row r="11" spans="1:21">
      <c r="A11" s="221" t="s">
        <v>172</v>
      </c>
      <c r="B11" s="222" t="s">
        <v>173</v>
      </c>
      <c r="C11" s="50">
        <v>0</v>
      </c>
      <c r="D11" s="47">
        <v>0</v>
      </c>
      <c r="E11" s="47">
        <v>0</v>
      </c>
      <c r="F11" s="50">
        <v>0</v>
      </c>
      <c r="G11" s="50">
        <v>196356314</v>
      </c>
      <c r="H11" s="50">
        <v>203904510.80000001</v>
      </c>
      <c r="I11" s="50">
        <v>198159246.236</v>
      </c>
      <c r="J11" s="50">
        <v>168056606.48072001</v>
      </c>
      <c r="K11" s="50">
        <v>160637232.3303344</v>
      </c>
      <c r="L11" s="50">
        <v>122774488.45694108</v>
      </c>
      <c r="M11" s="50">
        <v>127078296.66607991</v>
      </c>
      <c r="N11" s="50">
        <v>102139587.15940151</v>
      </c>
      <c r="O11" s="50">
        <v>94701804.802589551</v>
      </c>
      <c r="P11" s="50">
        <v>95985134.398641333</v>
      </c>
      <c r="Q11" s="50">
        <v>96174502.966614157</v>
      </c>
      <c r="R11" s="50">
        <v>98097993.025946438</v>
      </c>
      <c r="S11" s="50">
        <v>100059952.88646537</v>
      </c>
      <c r="T11" s="50">
        <v>102061151.94419467</v>
      </c>
      <c r="U11" s="50">
        <v>104102374.98307855</v>
      </c>
    </row>
    <row r="12" spans="1:21">
      <c r="A12" s="221" t="s">
        <v>100</v>
      </c>
      <c r="B12" s="222" t="s">
        <v>174</v>
      </c>
      <c r="C12" s="50">
        <v>455138684</v>
      </c>
      <c r="D12" s="47">
        <v>561033756</v>
      </c>
      <c r="E12" s="47">
        <v>557600545</v>
      </c>
      <c r="F12" s="50">
        <v>587396013</v>
      </c>
      <c r="G12" s="50">
        <v>170262074</v>
      </c>
      <c r="H12" s="50">
        <v>509242238</v>
      </c>
      <c r="I12" s="50">
        <v>528608884</v>
      </c>
      <c r="J12" s="50">
        <v>153989776</v>
      </c>
      <c r="K12" s="50">
        <v>28797370</v>
      </c>
      <c r="L12" s="50">
        <v>17767371</v>
      </c>
      <c r="M12" s="50">
        <v>20268620</v>
      </c>
      <c r="N12" s="50">
        <v>1000000</v>
      </c>
      <c r="O12" s="50">
        <v>1000000</v>
      </c>
      <c r="P12" s="50">
        <v>1000000</v>
      </c>
      <c r="Q12" s="50">
        <v>1000000</v>
      </c>
      <c r="R12" s="50">
        <v>1000000</v>
      </c>
      <c r="S12" s="50">
        <v>1000000</v>
      </c>
      <c r="T12" s="50">
        <v>1000000</v>
      </c>
      <c r="U12" s="50">
        <v>1000000</v>
      </c>
    </row>
    <row r="13" spans="1:21">
      <c r="A13" s="221" t="s">
        <v>101</v>
      </c>
      <c r="B13" s="222" t="s">
        <v>175</v>
      </c>
      <c r="C13" s="50">
        <v>4083973</v>
      </c>
      <c r="D13" s="47">
        <v>13557864</v>
      </c>
      <c r="E13" s="50">
        <v>6471173</v>
      </c>
      <c r="F13" s="50">
        <v>4251429</v>
      </c>
      <c r="G13" s="50">
        <v>13290000</v>
      </c>
      <c r="H13" s="50">
        <v>1000000</v>
      </c>
      <c r="I13" s="50">
        <v>1000000</v>
      </c>
      <c r="J13" s="50">
        <v>1000000</v>
      </c>
      <c r="K13" s="50">
        <v>1000000</v>
      </c>
      <c r="L13" s="50">
        <v>1000000</v>
      </c>
      <c r="M13" s="50">
        <v>1000000</v>
      </c>
      <c r="N13" s="50">
        <v>1000000</v>
      </c>
      <c r="O13" s="50">
        <v>1000000</v>
      </c>
      <c r="P13" s="50">
        <v>1000000</v>
      </c>
      <c r="Q13" s="50">
        <v>1000000</v>
      </c>
      <c r="R13" s="50">
        <v>1000000</v>
      </c>
      <c r="S13" s="50">
        <v>1000000</v>
      </c>
      <c r="T13" s="50">
        <v>1000000</v>
      </c>
      <c r="U13" s="50">
        <v>1000000</v>
      </c>
    </row>
    <row r="14" spans="1:21">
      <c r="A14" s="221" t="s">
        <v>102</v>
      </c>
      <c r="B14" s="222" t="s">
        <v>176</v>
      </c>
      <c r="C14" s="50">
        <v>0</v>
      </c>
      <c r="D14" s="47">
        <v>0</v>
      </c>
      <c r="E14" s="50">
        <v>0</v>
      </c>
      <c r="F14" s="50">
        <v>0</v>
      </c>
      <c r="G14" s="50">
        <v>140524132</v>
      </c>
      <c r="H14" s="50">
        <v>508242238</v>
      </c>
      <c r="I14" s="50">
        <v>527608884</v>
      </c>
      <c r="J14" s="50">
        <v>152989776</v>
      </c>
      <c r="K14" s="50">
        <v>27797370</v>
      </c>
      <c r="L14" s="50">
        <v>16767371</v>
      </c>
      <c r="M14" s="50">
        <v>19268620</v>
      </c>
      <c r="N14" s="50">
        <v>0</v>
      </c>
      <c r="O14" s="50">
        <v>0</v>
      </c>
      <c r="P14" s="50">
        <v>0</v>
      </c>
      <c r="Q14" s="50">
        <v>0</v>
      </c>
      <c r="R14" s="50">
        <v>0</v>
      </c>
      <c r="S14" s="50">
        <v>0</v>
      </c>
      <c r="T14" s="50">
        <v>0</v>
      </c>
      <c r="U14" s="50">
        <v>0</v>
      </c>
    </row>
    <row r="15" spans="1:21" ht="15">
      <c r="A15" s="224">
        <v>2</v>
      </c>
      <c r="B15" s="225" t="s">
        <v>177</v>
      </c>
      <c r="C15" s="80">
        <v>1112201296</v>
      </c>
      <c r="D15" s="80">
        <v>1258740344</v>
      </c>
      <c r="E15" s="80">
        <v>1423454681</v>
      </c>
      <c r="F15" s="80">
        <v>1326488116</v>
      </c>
      <c r="G15" s="80">
        <v>805874269</v>
      </c>
      <c r="H15" s="80">
        <v>1221529431.7</v>
      </c>
      <c r="I15" s="80">
        <v>1243189468.1339998</v>
      </c>
      <c r="J15" s="80">
        <v>784349721.83667994</v>
      </c>
      <c r="K15" s="80">
        <v>626549584.89941359</v>
      </c>
      <c r="L15" s="80">
        <v>570443774</v>
      </c>
      <c r="M15" s="80">
        <v>587248640.39118993</v>
      </c>
      <c r="N15" s="80">
        <v>540846673.17101383</v>
      </c>
      <c r="O15" s="80">
        <v>541590362</v>
      </c>
      <c r="P15" s="80">
        <v>592705601.58772266</v>
      </c>
      <c r="Q15" s="80">
        <v>626101069.87347722</v>
      </c>
      <c r="R15" s="80">
        <v>637555768.03094673</v>
      </c>
      <c r="S15" s="80">
        <v>649239560.43156552</v>
      </c>
      <c r="T15" s="80">
        <v>661157027.62019694</v>
      </c>
      <c r="U15" s="80">
        <v>673312845.35260081</v>
      </c>
    </row>
    <row r="16" spans="1:21">
      <c r="A16" s="226" t="s">
        <v>178</v>
      </c>
      <c r="B16" s="227" t="s">
        <v>179</v>
      </c>
      <c r="C16" s="50">
        <v>559246456</v>
      </c>
      <c r="D16" s="47">
        <v>568496574</v>
      </c>
      <c r="E16" s="47">
        <v>555089764</v>
      </c>
      <c r="F16" s="50">
        <v>515357027</v>
      </c>
      <c r="G16" s="50">
        <v>560838725</v>
      </c>
      <c r="H16" s="50">
        <v>584677185.70000005</v>
      </c>
      <c r="I16" s="50">
        <v>585135403.13399994</v>
      </c>
      <c r="J16" s="50">
        <v>556600824.13667989</v>
      </c>
      <c r="K16" s="50">
        <v>547930943</v>
      </c>
      <c r="L16" s="50">
        <v>507904575</v>
      </c>
      <c r="M16" s="50">
        <v>510665055.99118996</v>
      </c>
      <c r="N16" s="50">
        <v>482067552</v>
      </c>
      <c r="O16" s="50">
        <v>473941807</v>
      </c>
      <c r="P16" s="50">
        <v>478357655</v>
      </c>
      <c r="Q16" s="50">
        <v>481548107.87347716</v>
      </c>
      <c r="R16" s="50">
        <v>489705470.03094673</v>
      </c>
      <c r="S16" s="50">
        <v>497934959.43156558</v>
      </c>
      <c r="T16" s="50">
        <v>508412186.62019694</v>
      </c>
      <c r="U16" s="50">
        <v>517460430.35260087</v>
      </c>
    </row>
    <row r="17" spans="1:21">
      <c r="A17" s="221" t="s">
        <v>180</v>
      </c>
      <c r="B17" s="222" t="s">
        <v>181</v>
      </c>
      <c r="C17" s="50">
        <v>0</v>
      </c>
      <c r="D17" s="47">
        <v>0</v>
      </c>
      <c r="E17" s="50">
        <v>0</v>
      </c>
      <c r="F17" s="50">
        <v>0</v>
      </c>
      <c r="G17" s="50">
        <v>7671128</v>
      </c>
      <c r="H17" s="50">
        <v>5066762</v>
      </c>
      <c r="I17" s="50">
        <v>5060562</v>
      </c>
      <c r="J17" s="50">
        <v>4621866</v>
      </c>
      <c r="K17" s="50">
        <v>4405145</v>
      </c>
      <c r="L17" s="50">
        <v>4186611</v>
      </c>
      <c r="M17" s="50">
        <v>3450496</v>
      </c>
      <c r="N17" s="50">
        <v>149745</v>
      </c>
      <c r="O17" s="50">
        <v>0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50">
        <v>0</v>
      </c>
    </row>
    <row r="18" spans="1:21" ht="22.5">
      <c r="A18" s="221" t="s">
        <v>182</v>
      </c>
      <c r="B18" s="222" t="s">
        <v>183</v>
      </c>
      <c r="C18" s="50">
        <v>0</v>
      </c>
      <c r="D18" s="47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</row>
    <row r="19" spans="1:21" ht="45">
      <c r="A19" s="221" t="s">
        <v>184</v>
      </c>
      <c r="B19" s="222" t="s">
        <v>185</v>
      </c>
      <c r="C19" s="50">
        <v>0</v>
      </c>
      <c r="D19" s="47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</row>
    <row r="20" spans="1:21">
      <c r="A20" s="221" t="s">
        <v>186</v>
      </c>
      <c r="B20" s="228" t="s">
        <v>187</v>
      </c>
      <c r="C20" s="50">
        <v>14721333</v>
      </c>
      <c r="D20" s="47">
        <v>11724556</v>
      </c>
      <c r="E20" s="131">
        <v>10000000</v>
      </c>
      <c r="F20" s="47">
        <v>8977211</v>
      </c>
      <c r="G20" s="50">
        <v>13000000</v>
      </c>
      <c r="H20" s="50">
        <v>16836000</v>
      </c>
      <c r="I20" s="50">
        <v>17733092</v>
      </c>
      <c r="J20" s="50">
        <v>19554965</v>
      </c>
      <c r="K20" s="50">
        <v>17756350</v>
      </c>
      <c r="L20" s="50">
        <v>15398100</v>
      </c>
      <c r="M20" s="50">
        <v>12054200</v>
      </c>
      <c r="N20" s="50">
        <v>8202000</v>
      </c>
      <c r="O20" s="50">
        <v>5254650</v>
      </c>
      <c r="P20" s="50">
        <v>2150600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</row>
    <row r="21" spans="1:21">
      <c r="A21" s="221" t="s">
        <v>188</v>
      </c>
      <c r="B21" s="222" t="s">
        <v>189</v>
      </c>
      <c r="C21" s="50">
        <v>0</v>
      </c>
      <c r="D21" s="47">
        <v>0</v>
      </c>
      <c r="E21" s="50">
        <v>0</v>
      </c>
      <c r="F21" s="50">
        <v>0</v>
      </c>
      <c r="G21" s="50">
        <v>13000000</v>
      </c>
      <c r="H21" s="50">
        <v>16836000</v>
      </c>
      <c r="I21" s="50">
        <v>17733092</v>
      </c>
      <c r="J21" s="50">
        <v>19554965</v>
      </c>
      <c r="K21" s="50">
        <v>17756350</v>
      </c>
      <c r="L21" s="50">
        <v>15398100</v>
      </c>
      <c r="M21" s="50">
        <v>12054200</v>
      </c>
      <c r="N21" s="50">
        <v>8202000</v>
      </c>
      <c r="O21" s="50">
        <v>5254650</v>
      </c>
      <c r="P21" s="50">
        <v>2150600</v>
      </c>
      <c r="Q21" s="50">
        <v>0</v>
      </c>
      <c r="R21" s="50">
        <v>0</v>
      </c>
      <c r="S21" s="50">
        <v>0</v>
      </c>
      <c r="T21" s="50">
        <v>0</v>
      </c>
      <c r="U21" s="50">
        <v>0</v>
      </c>
    </row>
    <row r="22" spans="1:21" ht="45">
      <c r="A22" s="221" t="s">
        <v>190</v>
      </c>
      <c r="B22" s="222" t="s">
        <v>191</v>
      </c>
      <c r="C22" s="50">
        <v>0</v>
      </c>
      <c r="D22" s="47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  <c r="U22" s="50">
        <v>0</v>
      </c>
    </row>
    <row r="23" spans="1:21" ht="33.75">
      <c r="A23" s="221" t="s">
        <v>192</v>
      </c>
      <c r="B23" s="222" t="s">
        <v>193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1197689</v>
      </c>
      <c r="J23" s="81">
        <v>3486009</v>
      </c>
      <c r="K23" s="81">
        <v>4066550</v>
      </c>
      <c r="L23" s="81">
        <v>3170850</v>
      </c>
      <c r="M23" s="81">
        <v>2276100</v>
      </c>
      <c r="N23" s="81">
        <v>1380350</v>
      </c>
      <c r="O23" s="81">
        <v>486650</v>
      </c>
      <c r="P23" s="81">
        <v>0</v>
      </c>
      <c r="Q23" s="81">
        <v>0</v>
      </c>
      <c r="R23" s="81">
        <v>0</v>
      </c>
      <c r="S23" s="81">
        <v>0</v>
      </c>
      <c r="T23" s="81">
        <v>0</v>
      </c>
      <c r="U23" s="81">
        <v>0</v>
      </c>
    </row>
    <row r="24" spans="1:21">
      <c r="A24" s="226" t="s">
        <v>194</v>
      </c>
      <c r="B24" s="229" t="s">
        <v>195</v>
      </c>
      <c r="C24" s="50">
        <v>552954840</v>
      </c>
      <c r="D24" s="47">
        <v>690243770</v>
      </c>
      <c r="E24" s="47">
        <v>868364917</v>
      </c>
      <c r="F24" s="81">
        <v>811131089</v>
      </c>
      <c r="G24" s="81">
        <v>245035544</v>
      </c>
      <c r="H24" s="81">
        <v>636852246</v>
      </c>
      <c r="I24" s="81">
        <v>658054065</v>
      </c>
      <c r="J24" s="81">
        <v>227748897.69999999</v>
      </c>
      <c r="K24" s="81">
        <v>78618642.400000006</v>
      </c>
      <c r="L24" s="81">
        <v>62539198.700000003</v>
      </c>
      <c r="M24" s="81">
        <v>76583584.400000006</v>
      </c>
      <c r="N24" s="81">
        <v>58779120.5</v>
      </c>
      <c r="O24" s="81">
        <v>67648555.299999997</v>
      </c>
      <c r="P24" s="81">
        <v>114347947.3</v>
      </c>
      <c r="Q24" s="81">
        <v>144552962</v>
      </c>
      <c r="R24" s="81">
        <v>147850298</v>
      </c>
      <c r="S24" s="81">
        <v>151304601</v>
      </c>
      <c r="T24" s="81">
        <v>152744841</v>
      </c>
      <c r="U24" s="81">
        <v>155852415</v>
      </c>
    </row>
    <row r="25" spans="1:21" ht="15">
      <c r="A25" s="224">
        <v>3</v>
      </c>
      <c r="B25" s="230" t="s">
        <v>196</v>
      </c>
      <c r="C25" s="80">
        <v>30022535</v>
      </c>
      <c r="D25" s="80">
        <v>45261342</v>
      </c>
      <c r="E25" s="80">
        <v>-177126758</v>
      </c>
      <c r="F25" s="80">
        <v>-82866684</v>
      </c>
      <c r="G25" s="80">
        <v>28806716</v>
      </c>
      <c r="H25" s="80">
        <v>-41954876.839999914</v>
      </c>
      <c r="I25" s="80">
        <v>-40888164.33679986</v>
      </c>
      <c r="J25" s="80">
        <v>11579767.476464033</v>
      </c>
      <c r="K25" s="80">
        <v>39772470.419993281</v>
      </c>
      <c r="L25" s="80">
        <v>55448977.616393209</v>
      </c>
      <c r="M25" s="80">
        <v>54081877.982720971</v>
      </c>
      <c r="N25" s="80">
        <v>65081878.630375385</v>
      </c>
      <c r="O25" s="80">
        <v>65081878.17298305</v>
      </c>
      <c r="P25" s="80">
        <v>24411066.242442727</v>
      </c>
      <c r="Q25" s="80">
        <v>0.11329150199890137</v>
      </c>
      <c r="R25" s="80">
        <v>3.5557270050048828E-2</v>
      </c>
      <c r="S25" s="80">
        <v>-0.32373130321502686</v>
      </c>
      <c r="T25" s="80">
        <v>0.36979377269744873</v>
      </c>
      <c r="U25" s="80">
        <v>-0.12281012535095215</v>
      </c>
    </row>
    <row r="26" spans="1:21" ht="15">
      <c r="A26" s="224">
        <v>4</v>
      </c>
      <c r="B26" s="230" t="s">
        <v>197</v>
      </c>
      <c r="C26" s="80">
        <v>71509188</v>
      </c>
      <c r="D26" s="80">
        <v>92209581</v>
      </c>
      <c r="E26" s="80">
        <v>195089627</v>
      </c>
      <c r="F26" s="80">
        <v>133283974</v>
      </c>
      <c r="G26" s="80">
        <v>5753283</v>
      </c>
      <c r="H26" s="80">
        <v>74514877</v>
      </c>
      <c r="I26" s="80">
        <v>74448164</v>
      </c>
      <c r="J26" s="80">
        <v>21980233</v>
      </c>
      <c r="K26" s="80">
        <v>10458340</v>
      </c>
      <c r="L26" s="80">
        <v>8506320</v>
      </c>
      <c r="M26" s="80">
        <v>0</v>
      </c>
      <c r="N26" s="80">
        <v>0</v>
      </c>
      <c r="O26" s="80">
        <v>0</v>
      </c>
      <c r="P26" s="80">
        <v>0</v>
      </c>
      <c r="Q26" s="80">
        <v>0</v>
      </c>
      <c r="R26" s="80">
        <v>0</v>
      </c>
      <c r="S26" s="80">
        <v>0</v>
      </c>
      <c r="T26" s="80">
        <v>0</v>
      </c>
      <c r="U26" s="80">
        <v>0</v>
      </c>
    </row>
    <row r="27" spans="1:21">
      <c r="A27" s="226" t="s">
        <v>198</v>
      </c>
      <c r="B27" s="227" t="s">
        <v>199</v>
      </c>
      <c r="C27" s="50">
        <v>0</v>
      </c>
      <c r="D27" s="47">
        <v>0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50">
        <v>0</v>
      </c>
      <c r="S27" s="50">
        <v>0</v>
      </c>
      <c r="T27" s="50">
        <v>0</v>
      </c>
      <c r="U27" s="50">
        <v>0</v>
      </c>
    </row>
    <row r="28" spans="1:21">
      <c r="A28" s="226" t="s">
        <v>200</v>
      </c>
      <c r="B28" s="227" t="s">
        <v>201</v>
      </c>
      <c r="C28" s="50">
        <v>0</v>
      </c>
      <c r="D28" s="47">
        <v>0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0">
        <v>0</v>
      </c>
      <c r="S28" s="50">
        <v>0</v>
      </c>
      <c r="T28" s="50">
        <v>0</v>
      </c>
      <c r="U28" s="50">
        <v>0</v>
      </c>
    </row>
    <row r="29" spans="1:21">
      <c r="A29" s="226" t="s">
        <v>202</v>
      </c>
      <c r="B29" s="227" t="s">
        <v>203</v>
      </c>
      <c r="C29" s="50">
        <v>68300860</v>
      </c>
      <c r="D29" s="47">
        <v>90568855</v>
      </c>
      <c r="E29" s="47">
        <v>127937368</v>
      </c>
      <c r="F29" s="47">
        <v>128117319</v>
      </c>
      <c r="G29" s="50">
        <v>4753260</v>
      </c>
      <c r="H29" s="50">
        <v>19745938</v>
      </c>
      <c r="I29" s="50">
        <v>2081406</v>
      </c>
      <c r="J29" s="50">
        <v>2261875</v>
      </c>
      <c r="K29" s="50">
        <v>1835902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0">
        <v>0</v>
      </c>
      <c r="S29" s="50">
        <v>0</v>
      </c>
      <c r="T29" s="50">
        <v>0</v>
      </c>
      <c r="U29" s="50">
        <v>0</v>
      </c>
    </row>
    <row r="30" spans="1:21">
      <c r="A30" s="221" t="s">
        <v>204</v>
      </c>
      <c r="B30" s="222" t="s">
        <v>201</v>
      </c>
      <c r="C30" s="50">
        <v>0</v>
      </c>
      <c r="D30" s="47">
        <v>0</v>
      </c>
      <c r="E30" s="50">
        <v>0</v>
      </c>
      <c r="F30" s="50">
        <v>0</v>
      </c>
      <c r="G30" s="50"/>
      <c r="H30" s="50">
        <v>18754518</v>
      </c>
      <c r="I30" s="50">
        <v>2081406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50">
        <v>0</v>
      </c>
      <c r="R30" s="50">
        <v>0</v>
      </c>
      <c r="S30" s="50">
        <v>0</v>
      </c>
      <c r="T30" s="50">
        <v>0</v>
      </c>
      <c r="U30" s="50">
        <v>0</v>
      </c>
    </row>
    <row r="31" spans="1:21">
      <c r="A31" s="231" t="s">
        <v>205</v>
      </c>
      <c r="B31" s="232" t="s">
        <v>206</v>
      </c>
      <c r="C31" s="50">
        <v>0</v>
      </c>
      <c r="D31" s="47">
        <v>0</v>
      </c>
      <c r="E31" s="50">
        <v>66460603</v>
      </c>
      <c r="F31" s="50">
        <v>5000000</v>
      </c>
      <c r="G31" s="50">
        <v>0</v>
      </c>
      <c r="H31" s="50">
        <v>53768935</v>
      </c>
      <c r="I31" s="50">
        <v>71106758</v>
      </c>
      <c r="J31" s="50">
        <v>18478358</v>
      </c>
      <c r="K31" s="50">
        <v>8622438</v>
      </c>
      <c r="L31" s="50">
        <v>8506320</v>
      </c>
      <c r="M31" s="50">
        <v>0</v>
      </c>
      <c r="N31" s="50">
        <v>0</v>
      </c>
      <c r="O31" s="50">
        <v>0</v>
      </c>
      <c r="P31" s="50">
        <v>0</v>
      </c>
      <c r="Q31" s="50">
        <v>0</v>
      </c>
      <c r="R31" s="50">
        <v>0</v>
      </c>
      <c r="S31" s="50">
        <v>0</v>
      </c>
      <c r="T31" s="50">
        <v>0</v>
      </c>
      <c r="U31" s="50">
        <v>0</v>
      </c>
    </row>
    <row r="32" spans="1:21">
      <c r="A32" s="226" t="s">
        <v>207</v>
      </c>
      <c r="B32" s="227" t="s">
        <v>201</v>
      </c>
      <c r="C32" s="50">
        <v>0</v>
      </c>
      <c r="D32" s="47">
        <v>0</v>
      </c>
      <c r="E32" s="50">
        <v>0</v>
      </c>
      <c r="F32" s="50">
        <v>0</v>
      </c>
      <c r="G32" s="50">
        <v>0</v>
      </c>
      <c r="H32" s="50">
        <v>23200359</v>
      </c>
      <c r="I32" s="50">
        <v>38806758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50">
        <v>0</v>
      </c>
      <c r="R32" s="50">
        <v>0</v>
      </c>
      <c r="S32" s="50">
        <v>0</v>
      </c>
      <c r="T32" s="50">
        <v>0</v>
      </c>
      <c r="U32" s="50">
        <v>0</v>
      </c>
    </row>
    <row r="33" spans="1:21">
      <c r="A33" s="226" t="s">
        <v>208</v>
      </c>
      <c r="B33" s="227" t="s">
        <v>209</v>
      </c>
      <c r="C33" s="50">
        <v>3208328</v>
      </c>
      <c r="D33" s="47">
        <v>1640726</v>
      </c>
      <c r="E33" s="81">
        <v>691656</v>
      </c>
      <c r="F33" s="81">
        <v>166656</v>
      </c>
      <c r="G33" s="81">
        <v>1000023</v>
      </c>
      <c r="H33" s="81">
        <v>1000004</v>
      </c>
      <c r="I33" s="81">
        <v>1260000</v>
      </c>
      <c r="J33" s="81">
        <v>1240000</v>
      </c>
      <c r="K33" s="81">
        <v>0</v>
      </c>
      <c r="L33" s="81">
        <v>0</v>
      </c>
      <c r="M33" s="81">
        <v>0</v>
      </c>
      <c r="N33" s="81">
        <v>0</v>
      </c>
      <c r="O33" s="81">
        <v>0</v>
      </c>
      <c r="P33" s="81">
        <v>0</v>
      </c>
      <c r="Q33" s="81">
        <v>0</v>
      </c>
      <c r="R33" s="81">
        <v>0</v>
      </c>
      <c r="S33" s="81">
        <v>0</v>
      </c>
      <c r="T33" s="81">
        <v>0</v>
      </c>
      <c r="U33" s="81">
        <v>0</v>
      </c>
    </row>
    <row r="34" spans="1:21">
      <c r="A34" s="226" t="s">
        <v>210</v>
      </c>
      <c r="B34" s="222" t="s">
        <v>201</v>
      </c>
      <c r="C34" s="50">
        <v>0</v>
      </c>
      <c r="D34" s="47">
        <v>0</v>
      </c>
      <c r="E34" s="50">
        <v>0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0">
        <v>0</v>
      </c>
      <c r="P34" s="50">
        <v>0</v>
      </c>
      <c r="Q34" s="50">
        <v>0</v>
      </c>
      <c r="R34" s="50">
        <v>0</v>
      </c>
      <c r="S34" s="50">
        <v>0</v>
      </c>
      <c r="T34" s="50">
        <v>0</v>
      </c>
      <c r="U34" s="50">
        <v>0</v>
      </c>
    </row>
    <row r="35" spans="1:21" ht="15">
      <c r="A35" s="224">
        <v>5</v>
      </c>
      <c r="B35" s="225" t="s">
        <v>211</v>
      </c>
      <c r="C35" s="80">
        <v>10962868</v>
      </c>
      <c r="D35" s="80">
        <v>9353605</v>
      </c>
      <c r="E35" s="80">
        <v>17962868</v>
      </c>
      <c r="F35" s="80">
        <v>17962868</v>
      </c>
      <c r="G35" s="80">
        <v>34559999</v>
      </c>
      <c r="H35" s="80">
        <v>32560000</v>
      </c>
      <c r="I35" s="80">
        <v>33560000</v>
      </c>
      <c r="J35" s="80">
        <v>33560000</v>
      </c>
      <c r="K35" s="80">
        <v>50230810</v>
      </c>
      <c r="L35" s="80">
        <v>63955298</v>
      </c>
      <c r="M35" s="80">
        <v>54081878</v>
      </c>
      <c r="N35" s="80">
        <v>65081879</v>
      </c>
      <c r="O35" s="80">
        <v>65081878</v>
      </c>
      <c r="P35" s="80">
        <v>24411066</v>
      </c>
      <c r="Q35" s="80">
        <v>0</v>
      </c>
      <c r="R35" s="80">
        <v>0</v>
      </c>
      <c r="S35" s="80">
        <v>0</v>
      </c>
      <c r="T35" s="80">
        <v>0</v>
      </c>
      <c r="U35" s="80">
        <v>0</v>
      </c>
    </row>
    <row r="36" spans="1:21" ht="22.5">
      <c r="A36" s="221" t="s">
        <v>212</v>
      </c>
      <c r="B36" s="222" t="s">
        <v>213</v>
      </c>
      <c r="C36" s="50">
        <v>7962868</v>
      </c>
      <c r="D36" s="47">
        <v>7962868</v>
      </c>
      <c r="E36" s="50">
        <v>17962868</v>
      </c>
      <c r="F36" s="50">
        <v>17962868</v>
      </c>
      <c r="G36" s="50">
        <v>34559999</v>
      </c>
      <c r="H36" s="50">
        <v>32560000</v>
      </c>
      <c r="I36" s="50">
        <v>33560000</v>
      </c>
      <c r="J36" s="50">
        <v>33560000</v>
      </c>
      <c r="K36" s="50">
        <v>50230810</v>
      </c>
      <c r="L36" s="50">
        <v>63955298</v>
      </c>
      <c r="M36" s="50">
        <v>54081878</v>
      </c>
      <c r="N36" s="50">
        <v>65081879</v>
      </c>
      <c r="O36" s="50">
        <v>65081878</v>
      </c>
      <c r="P36" s="50">
        <v>24411066</v>
      </c>
      <c r="Q36" s="50">
        <v>0</v>
      </c>
      <c r="R36" s="50">
        <v>0</v>
      </c>
      <c r="S36" s="50">
        <v>0</v>
      </c>
      <c r="T36" s="50">
        <v>0</v>
      </c>
      <c r="U36" s="50">
        <v>0</v>
      </c>
    </row>
    <row r="37" spans="1:21" ht="33.75">
      <c r="A37" s="221" t="s">
        <v>214</v>
      </c>
      <c r="B37" s="222" t="s">
        <v>215</v>
      </c>
      <c r="C37" s="50">
        <v>0</v>
      </c>
      <c r="D37" s="47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16273392</v>
      </c>
      <c r="L37" s="50">
        <v>16273392</v>
      </c>
      <c r="M37" s="50">
        <v>16273392</v>
      </c>
      <c r="N37" s="50">
        <v>16273392</v>
      </c>
      <c r="O37" s="50">
        <v>16273393</v>
      </c>
      <c r="P37" s="50">
        <v>0</v>
      </c>
      <c r="Q37" s="50">
        <v>0</v>
      </c>
      <c r="R37" s="50">
        <v>0</v>
      </c>
      <c r="S37" s="50">
        <v>0</v>
      </c>
      <c r="T37" s="50">
        <v>0</v>
      </c>
      <c r="U37" s="50">
        <v>0</v>
      </c>
    </row>
    <row r="38" spans="1:21" ht="22.5">
      <c r="A38" s="221" t="s">
        <v>216</v>
      </c>
      <c r="B38" s="222" t="s">
        <v>217</v>
      </c>
      <c r="C38" s="81">
        <v>0</v>
      </c>
      <c r="D38" s="81">
        <v>0</v>
      </c>
      <c r="E38" s="81">
        <v>0</v>
      </c>
      <c r="F38" s="81">
        <v>0</v>
      </c>
      <c r="G38" s="81">
        <v>0</v>
      </c>
      <c r="H38" s="81">
        <v>0</v>
      </c>
      <c r="I38" s="81">
        <v>0</v>
      </c>
      <c r="J38" s="81">
        <v>0</v>
      </c>
      <c r="K38" s="81">
        <v>0</v>
      </c>
      <c r="L38" s="81">
        <v>0</v>
      </c>
      <c r="M38" s="81">
        <v>0</v>
      </c>
      <c r="N38" s="81">
        <v>0</v>
      </c>
      <c r="O38" s="81">
        <v>0</v>
      </c>
      <c r="P38" s="81">
        <v>0</v>
      </c>
      <c r="Q38" s="81">
        <v>0</v>
      </c>
      <c r="R38" s="81">
        <v>0</v>
      </c>
      <c r="S38" s="81">
        <v>0</v>
      </c>
      <c r="T38" s="81">
        <v>0</v>
      </c>
      <c r="U38" s="81">
        <v>0</v>
      </c>
    </row>
    <row r="39" spans="1:21" ht="22.5">
      <c r="A39" s="221" t="s">
        <v>218</v>
      </c>
      <c r="B39" s="222" t="s">
        <v>219</v>
      </c>
      <c r="C39" s="51">
        <v>0</v>
      </c>
      <c r="D39" s="82">
        <v>0</v>
      </c>
      <c r="E39" s="51">
        <v>0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0">
        <v>16273392</v>
      </c>
      <c r="L39" s="50">
        <v>16273392</v>
      </c>
      <c r="M39" s="50">
        <v>16273392</v>
      </c>
      <c r="N39" s="50">
        <v>16273392</v>
      </c>
      <c r="O39" s="50">
        <v>16273393</v>
      </c>
      <c r="P39" s="51">
        <v>0</v>
      </c>
      <c r="Q39" s="51">
        <v>0</v>
      </c>
      <c r="R39" s="51">
        <v>0</v>
      </c>
      <c r="S39" s="51">
        <v>0</v>
      </c>
      <c r="T39" s="51">
        <v>0</v>
      </c>
      <c r="U39" s="51">
        <v>0</v>
      </c>
    </row>
    <row r="40" spans="1:21" ht="22.5">
      <c r="A40" s="221" t="s">
        <v>220</v>
      </c>
      <c r="B40" s="222" t="s">
        <v>221</v>
      </c>
      <c r="C40" s="51">
        <v>0</v>
      </c>
      <c r="D40" s="82">
        <v>0</v>
      </c>
      <c r="E40" s="51">
        <v>0</v>
      </c>
      <c r="F40" s="51">
        <v>0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1">
        <v>0</v>
      </c>
      <c r="M40" s="51">
        <v>0</v>
      </c>
      <c r="N40" s="51">
        <v>0</v>
      </c>
      <c r="O40" s="51">
        <v>0</v>
      </c>
      <c r="P40" s="51">
        <v>0</v>
      </c>
      <c r="Q40" s="51">
        <v>0</v>
      </c>
      <c r="R40" s="51">
        <v>0</v>
      </c>
      <c r="S40" s="51">
        <v>0</v>
      </c>
      <c r="T40" s="51">
        <v>0</v>
      </c>
      <c r="U40" s="51">
        <v>0</v>
      </c>
    </row>
    <row r="41" spans="1:21">
      <c r="A41" s="226" t="s">
        <v>222</v>
      </c>
      <c r="B41" s="227" t="s">
        <v>223</v>
      </c>
      <c r="C41" s="50">
        <v>3000000</v>
      </c>
      <c r="D41" s="47">
        <v>1390737</v>
      </c>
      <c r="E41" s="233"/>
      <c r="F41" s="233"/>
      <c r="G41" s="233">
        <v>0</v>
      </c>
      <c r="H41" s="233">
        <v>0</v>
      </c>
      <c r="I41" s="233">
        <v>0</v>
      </c>
      <c r="J41" s="233">
        <v>0</v>
      </c>
      <c r="K41" s="233">
        <v>0</v>
      </c>
      <c r="L41" s="233">
        <v>0</v>
      </c>
      <c r="M41" s="233">
        <v>0</v>
      </c>
      <c r="N41" s="233">
        <v>0</v>
      </c>
      <c r="O41" s="233">
        <v>0</v>
      </c>
      <c r="P41" s="233">
        <v>0</v>
      </c>
      <c r="Q41" s="233">
        <v>0</v>
      </c>
      <c r="R41" s="233">
        <v>0</v>
      </c>
      <c r="S41" s="233">
        <v>0</v>
      </c>
      <c r="T41" s="233">
        <v>0</v>
      </c>
      <c r="U41" s="233">
        <v>0</v>
      </c>
    </row>
    <row r="42" spans="1:21" ht="15">
      <c r="A42" s="224">
        <v>6</v>
      </c>
      <c r="B42" s="230" t="s">
        <v>224</v>
      </c>
      <c r="C42" s="83">
        <v>317525735</v>
      </c>
      <c r="D42" s="83">
        <v>309562868</v>
      </c>
      <c r="E42" s="83">
        <v>358060602</v>
      </c>
      <c r="F42" s="234">
        <v>296560000</v>
      </c>
      <c r="G42" s="235">
        <v>262040000</v>
      </c>
      <c r="H42" s="235">
        <v>283248935</v>
      </c>
      <c r="I42" s="235">
        <v>320795693</v>
      </c>
      <c r="J42" s="235">
        <v>305714051</v>
      </c>
      <c r="K42" s="235">
        <v>264105679</v>
      </c>
      <c r="L42" s="235">
        <v>208656701</v>
      </c>
      <c r="M42" s="235">
        <v>154574823</v>
      </c>
      <c r="N42" s="235">
        <v>89492944</v>
      </c>
      <c r="O42" s="235">
        <v>24411066</v>
      </c>
      <c r="P42" s="235">
        <v>0</v>
      </c>
      <c r="Q42" s="235">
        <v>0</v>
      </c>
      <c r="R42" s="235">
        <v>0</v>
      </c>
      <c r="S42" s="235">
        <v>0</v>
      </c>
      <c r="T42" s="235">
        <v>0</v>
      </c>
      <c r="U42" s="235">
        <v>0</v>
      </c>
    </row>
    <row r="43" spans="1:21" ht="60">
      <c r="A43" s="236">
        <v>7</v>
      </c>
      <c r="B43" s="237" t="s">
        <v>225</v>
      </c>
      <c r="C43" s="84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</row>
    <row r="44" spans="1:21" ht="30">
      <c r="A44" s="236">
        <v>8</v>
      </c>
      <c r="B44" s="237" t="s">
        <v>226</v>
      </c>
      <c r="C44" s="85"/>
      <c r="D44" s="85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</row>
    <row r="45" spans="1:21">
      <c r="A45" s="238" t="s">
        <v>227</v>
      </c>
      <c r="B45" s="239" t="s">
        <v>228</v>
      </c>
      <c r="C45" s="50">
        <v>127838691</v>
      </c>
      <c r="D45" s="47">
        <v>174487265</v>
      </c>
      <c r="E45" s="47">
        <v>133637614</v>
      </c>
      <c r="F45" s="47">
        <v>140868392</v>
      </c>
      <c r="G45" s="50">
        <v>103580186</v>
      </c>
      <c r="H45" s="50">
        <v>85655131.160000086</v>
      </c>
      <c r="I45" s="50">
        <v>88557016.663200021</v>
      </c>
      <c r="J45" s="50">
        <v>85338889.176464081</v>
      </c>
      <c r="K45" s="50">
        <v>89593742</v>
      </c>
      <c r="L45" s="50">
        <v>100220806</v>
      </c>
      <c r="M45" s="50">
        <v>110396842.38272095</v>
      </c>
      <c r="N45" s="50">
        <v>122860000</v>
      </c>
      <c r="O45" s="50">
        <v>131730433.47298306</v>
      </c>
      <c r="P45" s="50">
        <v>137759013</v>
      </c>
      <c r="Q45" s="50">
        <v>143552962.11329156</v>
      </c>
      <c r="R45" s="50">
        <v>146850298.03555727</v>
      </c>
      <c r="S45" s="50">
        <v>150304600.67626864</v>
      </c>
      <c r="T45" s="50">
        <v>151744841.36979377</v>
      </c>
      <c r="U45" s="50">
        <v>154852414.87718982</v>
      </c>
    </row>
    <row r="46" spans="1:21" ht="22.5">
      <c r="A46" s="238" t="s">
        <v>229</v>
      </c>
      <c r="B46" s="239" t="s">
        <v>230</v>
      </c>
      <c r="C46" s="50">
        <v>196139551</v>
      </c>
      <c r="D46" s="47">
        <v>265056120</v>
      </c>
      <c r="E46" s="47">
        <v>261574982</v>
      </c>
      <c r="F46" s="169">
        <f t="shared" ref="F46" si="0">F5+F27+F29-(F16-F19)</f>
        <v>268985711</v>
      </c>
      <c r="G46" s="50">
        <v>108333446</v>
      </c>
      <c r="H46" s="50">
        <v>105401069.16000009</v>
      </c>
      <c r="I46" s="50">
        <v>90638422.663200021</v>
      </c>
      <c r="J46" s="50">
        <v>87600764.176464081</v>
      </c>
      <c r="K46" s="50">
        <v>91429644</v>
      </c>
      <c r="L46" s="50">
        <v>100220806</v>
      </c>
      <c r="M46" s="50">
        <v>110396842.38272095</v>
      </c>
      <c r="N46" s="50">
        <v>122860000</v>
      </c>
      <c r="O46" s="50">
        <v>131730433.47298306</v>
      </c>
      <c r="P46" s="50">
        <v>137759013</v>
      </c>
      <c r="Q46" s="50">
        <v>143552962.11329156</v>
      </c>
      <c r="R46" s="50">
        <v>146850298.03555727</v>
      </c>
      <c r="S46" s="50">
        <v>150304600.67626864</v>
      </c>
      <c r="T46" s="50">
        <v>151744841.36979377</v>
      </c>
      <c r="U46" s="50">
        <v>154852414.87718982</v>
      </c>
    </row>
    <row r="47" spans="1:21" ht="15">
      <c r="A47" s="236">
        <v>9</v>
      </c>
      <c r="B47" s="237" t="s">
        <v>231</v>
      </c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7"/>
      <c r="Q47" s="87"/>
      <c r="R47" s="87"/>
      <c r="S47" s="87"/>
      <c r="T47" s="87"/>
      <c r="U47" s="87"/>
    </row>
    <row r="48" spans="1:21" ht="45">
      <c r="A48" s="226" t="s">
        <v>232</v>
      </c>
      <c r="B48" s="227" t="s">
        <v>233</v>
      </c>
      <c r="C48" s="88">
        <v>7.0000000000000001E-3</v>
      </c>
      <c r="D48" s="89">
        <v>6.1000000000000004E-3</v>
      </c>
      <c r="E48" s="89">
        <v>1.44E-2</v>
      </c>
      <c r="F48" s="89">
        <v>1.44E-2</v>
      </c>
      <c r="G48" s="89">
        <v>6.6187798191037983E-2</v>
      </c>
      <c r="H48" s="89">
        <v>4.6171530044969482E-2</v>
      </c>
      <c r="I48" s="89">
        <v>4.6871490384331763E-2</v>
      </c>
      <c r="J48" s="89">
        <v>7.254013298316743E-2</v>
      </c>
      <c r="K48" s="89">
        <v>0.10864461775214414</v>
      </c>
      <c r="L48" s="89">
        <v>0.13347336053803219</v>
      </c>
      <c r="M48" s="89">
        <v>0.10850345025905875</v>
      </c>
      <c r="N48" s="89">
        <v>0.12119188604281189</v>
      </c>
      <c r="O48" s="89">
        <v>0.11593826683422541</v>
      </c>
      <c r="P48" s="89">
        <v>4.3041563102473111E-2</v>
      </c>
      <c r="Q48" s="89">
        <v>0</v>
      </c>
      <c r="R48" s="89">
        <v>0</v>
      </c>
      <c r="S48" s="89">
        <v>0</v>
      </c>
      <c r="T48" s="89">
        <v>0</v>
      </c>
      <c r="U48" s="89">
        <v>0</v>
      </c>
    </row>
    <row r="49" spans="1:21" ht="45">
      <c r="A49" s="238" t="s">
        <v>234</v>
      </c>
      <c r="B49" s="239" t="s">
        <v>235</v>
      </c>
      <c r="C49" s="88">
        <v>7.0000000000000001E-3</v>
      </c>
      <c r="D49" s="89">
        <v>6.1000000000000004E-3</v>
      </c>
      <c r="E49" s="89">
        <v>1.44E-2</v>
      </c>
      <c r="F49" s="89">
        <v>1.44E-2</v>
      </c>
      <c r="G49" s="89">
        <v>6.6187798191037983E-2</v>
      </c>
      <c r="H49" s="89">
        <v>4.6171530044969482E-2</v>
      </c>
      <c r="I49" s="89">
        <v>4.5875326613888059E-2</v>
      </c>
      <c r="J49" s="89">
        <v>6.8160336723817508E-2</v>
      </c>
      <c r="K49" s="89">
        <v>7.8118925502245723E-2</v>
      </c>
      <c r="L49" s="89">
        <v>0.10240694872025577</v>
      </c>
      <c r="M49" s="89">
        <v>7.9579998983058176E-2</v>
      </c>
      <c r="N49" s="89">
        <v>9.2056863526516056E-2</v>
      </c>
      <c r="O49" s="89">
        <v>8.8312076108872969E-2</v>
      </c>
      <c r="P49" s="89">
        <v>4.3041563102473111E-2</v>
      </c>
      <c r="Q49" s="89">
        <v>0</v>
      </c>
      <c r="R49" s="89">
        <v>0</v>
      </c>
      <c r="S49" s="89">
        <v>0</v>
      </c>
      <c r="T49" s="89">
        <v>0</v>
      </c>
      <c r="U49" s="89">
        <v>0</v>
      </c>
    </row>
    <row r="50" spans="1:21" ht="33.75">
      <c r="A50" s="238" t="s">
        <v>236</v>
      </c>
      <c r="B50" s="239" t="s">
        <v>237</v>
      </c>
      <c r="C50" s="90">
        <v>0</v>
      </c>
      <c r="D50" s="104">
        <v>0</v>
      </c>
      <c r="E50" s="105">
        <v>0</v>
      </c>
      <c r="F50" s="105">
        <v>0</v>
      </c>
      <c r="G50" s="91">
        <v>0</v>
      </c>
      <c r="H50" s="91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1">
        <v>0</v>
      </c>
      <c r="P50" s="91">
        <v>0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</row>
    <row r="51" spans="1:21" ht="45">
      <c r="A51" s="238" t="s">
        <v>238</v>
      </c>
      <c r="B51" s="239" t="s">
        <v>239</v>
      </c>
      <c r="C51" s="88">
        <v>7.0000000000000001E-3</v>
      </c>
      <c r="D51" s="89">
        <v>6.1000000000000004E-3</v>
      </c>
      <c r="E51" s="89">
        <v>1.44E-2</v>
      </c>
      <c r="F51" s="89">
        <v>1.44E-2</v>
      </c>
      <c r="G51" s="88">
        <v>6.6187798191037983E-2</v>
      </c>
      <c r="H51" s="88">
        <v>4.6171530044969482E-2</v>
      </c>
      <c r="I51" s="88">
        <v>4.5875326613888059E-2</v>
      </c>
      <c r="J51" s="88">
        <v>6.8160336723817508E-2</v>
      </c>
      <c r="K51" s="88">
        <v>7.8118925502245723E-2</v>
      </c>
      <c r="L51" s="88">
        <v>0.10240694872025577</v>
      </c>
      <c r="M51" s="88">
        <v>7.9579998983058176E-2</v>
      </c>
      <c r="N51" s="88">
        <v>9.2056863526516056E-2</v>
      </c>
      <c r="O51" s="88">
        <v>8.8312076108872969E-2</v>
      </c>
      <c r="P51" s="88">
        <v>4.3041563102473111E-2</v>
      </c>
      <c r="Q51" s="88">
        <v>0</v>
      </c>
      <c r="R51" s="88">
        <v>0</v>
      </c>
      <c r="S51" s="88">
        <v>0</v>
      </c>
      <c r="T51" s="88">
        <v>0</v>
      </c>
      <c r="U51" s="88">
        <v>0</v>
      </c>
    </row>
    <row r="52" spans="1:21" ht="33.75">
      <c r="A52" s="238" t="s">
        <v>240</v>
      </c>
      <c r="B52" s="239" t="s">
        <v>241</v>
      </c>
      <c r="C52" s="88">
        <v>0.11550000000000001</v>
      </c>
      <c r="D52" s="89">
        <v>0.14419999999999999</v>
      </c>
      <c r="E52" s="89">
        <v>0.1124</v>
      </c>
      <c r="F52" s="89">
        <v>0.1167</v>
      </c>
      <c r="G52" s="88">
        <v>0.14001778895202699</v>
      </c>
      <c r="H52" s="88">
        <v>7.3463038688796486E-2</v>
      </c>
      <c r="I52" s="88">
        <v>7.4487997626180885E-2</v>
      </c>
      <c r="J52" s="88">
        <v>0.10847555007789844</v>
      </c>
      <c r="K52" s="88">
        <v>0.13596089473065157</v>
      </c>
      <c r="L52" s="88">
        <v>0.16172228377357387</v>
      </c>
      <c r="M52" s="88">
        <v>0.17369646257465943</v>
      </c>
      <c r="N52" s="88">
        <v>0.20441518849399673</v>
      </c>
      <c r="O52" s="88">
        <v>0.21878441900079448</v>
      </c>
      <c r="P52" s="88">
        <v>0.22485053601020233</v>
      </c>
      <c r="Q52" s="88">
        <v>0.23087799884505289</v>
      </c>
      <c r="R52" s="88">
        <v>0.23190174952685061</v>
      </c>
      <c r="S52" s="88">
        <v>0.23304895445856377</v>
      </c>
      <c r="T52" s="88">
        <v>0.23102657145483174</v>
      </c>
      <c r="U52" s="88">
        <v>0.23147102566266939</v>
      </c>
    </row>
    <row r="53" spans="1:21" ht="45">
      <c r="A53" s="238" t="s">
        <v>242</v>
      </c>
      <c r="B53" s="240" t="s">
        <v>243</v>
      </c>
      <c r="C53" s="88">
        <v>0</v>
      </c>
      <c r="D53" s="89">
        <v>0</v>
      </c>
      <c r="E53" s="89">
        <v>0</v>
      </c>
      <c r="F53" s="89">
        <v>0</v>
      </c>
      <c r="G53" s="88">
        <v>0.12403586886015984</v>
      </c>
      <c r="H53" s="88">
        <v>0.13222199940290447</v>
      </c>
      <c r="I53" s="88">
        <v>0.1086</v>
      </c>
      <c r="J53" s="88">
        <v>9.6001920330246612E-2</v>
      </c>
      <c r="K53" s="88">
        <v>8.5475528797625266E-2</v>
      </c>
      <c r="L53" s="88">
        <v>0.10630814747824363</v>
      </c>
      <c r="M53" s="88">
        <v>0.13538624286070797</v>
      </c>
      <c r="N53" s="88">
        <v>0.15712654702629494</v>
      </c>
      <c r="O53" s="88">
        <v>0.17994464494741003</v>
      </c>
      <c r="P53" s="88">
        <v>0.19896535668981688</v>
      </c>
      <c r="Q53" s="88">
        <v>0.21601671450166451</v>
      </c>
      <c r="R53" s="88">
        <v>0.22489999999999999</v>
      </c>
      <c r="S53" s="88">
        <v>0.22921009479403529</v>
      </c>
      <c r="T53" s="88">
        <v>0.2319429009434891</v>
      </c>
      <c r="U53" s="88">
        <v>0.2319924251467487</v>
      </c>
    </row>
    <row r="54" spans="1:21" ht="45">
      <c r="A54" s="238" t="s">
        <v>244</v>
      </c>
      <c r="B54" s="240" t="s">
        <v>245</v>
      </c>
      <c r="C54" s="88">
        <v>0</v>
      </c>
      <c r="D54" s="89">
        <v>0</v>
      </c>
      <c r="E54" s="89">
        <v>0</v>
      </c>
      <c r="F54" s="89">
        <v>0</v>
      </c>
      <c r="G54" s="88">
        <v>0.12546054955537878</v>
      </c>
      <c r="H54" s="88">
        <v>0.1336</v>
      </c>
      <c r="I54" s="88">
        <v>0.11006969298592521</v>
      </c>
      <c r="J54" s="88">
        <v>9.6001920330246612E-2</v>
      </c>
      <c r="K54" s="88">
        <v>8.5475528797625266E-2</v>
      </c>
      <c r="L54" s="88">
        <v>0.10630814747824363</v>
      </c>
      <c r="M54" s="88">
        <v>0.13538624286070797</v>
      </c>
      <c r="N54" s="88">
        <v>0.15712654702629494</v>
      </c>
      <c r="O54" s="88">
        <v>0.17994464494741003</v>
      </c>
      <c r="P54" s="88">
        <v>0.19896535668981688</v>
      </c>
      <c r="Q54" s="88">
        <v>0.21601671450166451</v>
      </c>
      <c r="R54" s="88">
        <v>0.22489999999999999</v>
      </c>
      <c r="S54" s="88">
        <v>0.22921009479403529</v>
      </c>
      <c r="T54" s="88">
        <v>0.2319429009434891</v>
      </c>
      <c r="U54" s="88">
        <v>0.2319924251467487</v>
      </c>
    </row>
    <row r="55" spans="1:21" ht="56.25">
      <c r="A55" s="238" t="s">
        <v>246</v>
      </c>
      <c r="B55" s="240" t="s">
        <v>247</v>
      </c>
      <c r="C55" s="92" t="s">
        <v>248</v>
      </c>
      <c r="D55" s="106" t="s">
        <v>248</v>
      </c>
      <c r="E55" s="107" t="s">
        <v>248</v>
      </c>
      <c r="F55" s="93" t="s">
        <v>248</v>
      </c>
      <c r="G55" s="93" t="s">
        <v>248</v>
      </c>
      <c r="H55" s="93" t="s">
        <v>248</v>
      </c>
      <c r="I55" s="93" t="s">
        <v>248</v>
      </c>
      <c r="J55" s="93" t="s">
        <v>248</v>
      </c>
      <c r="K55" s="93" t="s">
        <v>248</v>
      </c>
      <c r="L55" s="93" t="s">
        <v>248</v>
      </c>
      <c r="M55" s="93" t="s">
        <v>248</v>
      </c>
      <c r="N55" s="93" t="s">
        <v>248</v>
      </c>
      <c r="O55" s="93" t="s">
        <v>248</v>
      </c>
      <c r="P55" s="93" t="s">
        <v>248</v>
      </c>
      <c r="Q55" s="93" t="s">
        <v>248</v>
      </c>
      <c r="R55" s="93" t="s">
        <v>248</v>
      </c>
      <c r="S55" s="93" t="s">
        <v>248</v>
      </c>
      <c r="T55" s="93" t="s">
        <v>248</v>
      </c>
      <c r="U55" s="93" t="s">
        <v>248</v>
      </c>
    </row>
    <row r="56" spans="1:21" ht="56.25">
      <c r="A56" s="238" t="s">
        <v>249</v>
      </c>
      <c r="B56" s="240" t="s">
        <v>250</v>
      </c>
      <c r="C56" s="92" t="s">
        <v>248</v>
      </c>
      <c r="D56" s="106" t="s">
        <v>248</v>
      </c>
      <c r="E56" s="106" t="s">
        <v>248</v>
      </c>
      <c r="F56" s="92" t="s">
        <v>248</v>
      </c>
      <c r="G56" s="92" t="s">
        <v>248</v>
      </c>
      <c r="H56" s="92" t="s">
        <v>248</v>
      </c>
      <c r="I56" s="92" t="s">
        <v>248</v>
      </c>
      <c r="J56" s="92" t="s">
        <v>248</v>
      </c>
      <c r="K56" s="92" t="s">
        <v>248</v>
      </c>
      <c r="L56" s="92" t="s">
        <v>248</v>
      </c>
      <c r="M56" s="92" t="s">
        <v>248</v>
      </c>
      <c r="N56" s="92" t="s">
        <v>248</v>
      </c>
      <c r="O56" s="92" t="s">
        <v>248</v>
      </c>
      <c r="P56" s="92" t="s">
        <v>248</v>
      </c>
      <c r="Q56" s="92" t="s">
        <v>248</v>
      </c>
      <c r="R56" s="92" t="s">
        <v>248</v>
      </c>
      <c r="S56" s="92" t="s">
        <v>248</v>
      </c>
      <c r="T56" s="92" t="s">
        <v>248</v>
      </c>
      <c r="U56" s="92" t="s">
        <v>248</v>
      </c>
    </row>
    <row r="57" spans="1:21" ht="15">
      <c r="A57" s="236">
        <v>10</v>
      </c>
      <c r="B57" s="241" t="s">
        <v>251</v>
      </c>
      <c r="C57" s="84">
        <v>0</v>
      </c>
      <c r="D57" s="84">
        <v>0</v>
      </c>
      <c r="E57" s="94">
        <v>0</v>
      </c>
      <c r="F57" s="94">
        <v>0</v>
      </c>
      <c r="G57" s="94">
        <v>28806716</v>
      </c>
      <c r="H57" s="94">
        <v>0</v>
      </c>
      <c r="I57" s="94">
        <v>0</v>
      </c>
      <c r="J57" s="94">
        <v>11579767.476464033</v>
      </c>
      <c r="K57" s="94">
        <v>39772470.419993281</v>
      </c>
      <c r="L57" s="94">
        <v>55448977.616393209</v>
      </c>
      <c r="M57" s="94">
        <v>54081877.982720971</v>
      </c>
      <c r="N57" s="94">
        <v>65081878.630375385</v>
      </c>
      <c r="O57" s="94">
        <v>65081878.17298305</v>
      </c>
      <c r="P57" s="94">
        <v>24411066.242442727</v>
      </c>
      <c r="Q57" s="94">
        <v>0.11329150199890137</v>
      </c>
      <c r="R57" s="94">
        <v>3.5557270050048828E-2</v>
      </c>
      <c r="S57" s="94">
        <v>-0.32373130321502686</v>
      </c>
      <c r="T57" s="94">
        <v>0.36979377269744873</v>
      </c>
      <c r="U57" s="94">
        <v>-0.12281012535095215</v>
      </c>
    </row>
    <row r="58" spans="1:21">
      <c r="A58" s="238" t="s">
        <v>252</v>
      </c>
      <c r="B58" s="240" t="s">
        <v>253</v>
      </c>
      <c r="C58" s="95">
        <v>0</v>
      </c>
      <c r="D58" s="95">
        <v>0</v>
      </c>
      <c r="E58" s="95">
        <v>0</v>
      </c>
      <c r="F58" s="95">
        <v>0</v>
      </c>
      <c r="G58" s="95">
        <v>28806716</v>
      </c>
      <c r="H58" s="95">
        <v>0</v>
      </c>
      <c r="I58" s="95">
        <v>0</v>
      </c>
      <c r="J58" s="95">
        <v>11579767.476464033</v>
      </c>
      <c r="K58" s="95">
        <v>39772470.419993281</v>
      </c>
      <c r="L58" s="95">
        <v>55448977.616393209</v>
      </c>
      <c r="M58" s="95">
        <v>54081877.982720971</v>
      </c>
      <c r="N58" s="95">
        <v>65081878.630375385</v>
      </c>
      <c r="O58" s="95">
        <v>65081878.17298305</v>
      </c>
      <c r="P58" s="95">
        <v>24411066.242442727</v>
      </c>
      <c r="Q58" s="95">
        <v>0.11329150199890137</v>
      </c>
      <c r="R58" s="95">
        <v>3.5557270050048828E-2</v>
      </c>
      <c r="S58" s="95">
        <v>-0.32373130321502686</v>
      </c>
      <c r="T58" s="95">
        <v>0.36979377269744873</v>
      </c>
      <c r="U58" s="95">
        <v>-0.12281012535095215</v>
      </c>
    </row>
    <row r="59" spans="1:21" ht="22.5">
      <c r="A59" s="236">
        <v>11</v>
      </c>
      <c r="B59" s="241" t="s">
        <v>254</v>
      </c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96"/>
      <c r="Q59" s="96"/>
      <c r="R59" s="96"/>
      <c r="S59" s="96"/>
      <c r="T59" s="96"/>
      <c r="U59" s="96"/>
    </row>
    <row r="60" spans="1:21">
      <c r="A60" s="221" t="s">
        <v>255</v>
      </c>
      <c r="B60" s="222" t="s">
        <v>256</v>
      </c>
      <c r="C60" s="50">
        <v>0</v>
      </c>
      <c r="D60" s="47">
        <v>0</v>
      </c>
      <c r="E60" s="47">
        <v>0</v>
      </c>
      <c r="F60" s="50">
        <v>0</v>
      </c>
      <c r="G60" s="50">
        <v>128252361</v>
      </c>
      <c r="H60" s="50">
        <v>130317987.66</v>
      </c>
      <c r="I60" s="50">
        <v>132924347.41320001</v>
      </c>
      <c r="J60" s="50">
        <v>135582834.36146399</v>
      </c>
      <c r="K60" s="50">
        <v>138294491.04869327</v>
      </c>
      <c r="L60" s="50">
        <v>141060380.86966714</v>
      </c>
      <c r="M60" s="50">
        <v>143881588.48706049</v>
      </c>
      <c r="N60" s="50">
        <v>146759220.25680169</v>
      </c>
      <c r="O60" s="50">
        <v>149694404.66193774</v>
      </c>
      <c r="P60" s="50">
        <v>152688292.75517651</v>
      </c>
      <c r="Q60" s="50">
        <v>155742058.61028004</v>
      </c>
      <c r="R60" s="50">
        <v>158856899.78248563</v>
      </c>
      <c r="S60" s="50">
        <v>162034037.77813536</v>
      </c>
      <c r="T60" s="50">
        <v>165274718.53369808</v>
      </c>
      <c r="U60" s="50">
        <v>168580212.90437204</v>
      </c>
    </row>
    <row r="61" spans="1:21" ht="22.5">
      <c r="A61" s="221" t="s">
        <v>257</v>
      </c>
      <c r="B61" s="222" t="s">
        <v>258</v>
      </c>
      <c r="C61" s="50">
        <v>0</v>
      </c>
      <c r="D61" s="47">
        <v>0</v>
      </c>
      <c r="E61" s="47">
        <v>0</v>
      </c>
      <c r="F61" s="50">
        <v>0</v>
      </c>
      <c r="G61" s="50">
        <v>90654288</v>
      </c>
      <c r="H61" s="50">
        <v>92487013.859999999</v>
      </c>
      <c r="I61" s="50">
        <v>94336754.137199998</v>
      </c>
      <c r="J61" s="50">
        <v>96223489.219944</v>
      </c>
      <c r="K61" s="50">
        <v>98147959.004342884</v>
      </c>
      <c r="L61" s="50">
        <v>100110918.18442975</v>
      </c>
      <c r="M61" s="50">
        <v>102113136.54811835</v>
      </c>
      <c r="N61" s="50">
        <v>104155399.27908072</v>
      </c>
      <c r="O61" s="50">
        <v>106238507.26466234</v>
      </c>
      <c r="P61" s="50">
        <v>108363277.40995559</v>
      </c>
      <c r="Q61" s="50">
        <v>110530542.95815471</v>
      </c>
      <c r="R61" s="50">
        <v>112741153.8173178</v>
      </c>
      <c r="S61" s="50">
        <v>114995976.89366415</v>
      </c>
      <c r="T61" s="50">
        <v>117295896.43153743</v>
      </c>
      <c r="U61" s="50">
        <v>119641814.36016819</v>
      </c>
    </row>
    <row r="62" spans="1:21">
      <c r="A62" s="221" t="s">
        <v>259</v>
      </c>
      <c r="B62" s="222" t="s">
        <v>260</v>
      </c>
      <c r="C62" s="50">
        <v>0</v>
      </c>
      <c r="D62" s="47">
        <v>0</v>
      </c>
      <c r="E62" s="47">
        <v>0</v>
      </c>
      <c r="F62" s="47">
        <v>0</v>
      </c>
      <c r="G62" s="50">
        <v>349716270</v>
      </c>
      <c r="H62" s="50">
        <v>797144491</v>
      </c>
      <c r="I62" s="50">
        <v>794783728</v>
      </c>
      <c r="J62" s="50">
        <v>319316142</v>
      </c>
      <c r="K62" s="50">
        <v>162061479</v>
      </c>
      <c r="L62" s="50">
        <v>66010732</v>
      </c>
      <c r="M62" s="50">
        <v>67576946</v>
      </c>
      <c r="N62" s="50">
        <v>18986733</v>
      </c>
      <c r="O62" s="50">
        <v>5923500</v>
      </c>
      <c r="P62" s="50">
        <v>4248125</v>
      </c>
      <c r="Q62" s="50">
        <v>1230000</v>
      </c>
      <c r="R62" s="50">
        <v>861000</v>
      </c>
      <c r="S62" s="50">
        <v>393600</v>
      </c>
      <c r="T62" s="50">
        <v>0</v>
      </c>
      <c r="U62" s="50">
        <v>0</v>
      </c>
    </row>
    <row r="63" spans="1:21">
      <c r="A63" s="221" t="s">
        <v>261</v>
      </c>
      <c r="B63" s="222" t="s">
        <v>262</v>
      </c>
      <c r="C63" s="50">
        <v>0</v>
      </c>
      <c r="D63" s="47">
        <v>0</v>
      </c>
      <c r="E63" s="47">
        <v>0</v>
      </c>
      <c r="F63" s="47">
        <v>0</v>
      </c>
      <c r="G63" s="50">
        <v>171063233</v>
      </c>
      <c r="H63" s="50">
        <v>206108502</v>
      </c>
      <c r="I63" s="50">
        <v>185490849</v>
      </c>
      <c r="J63" s="50">
        <v>148288425</v>
      </c>
      <c r="K63" s="50">
        <v>134211168</v>
      </c>
      <c r="L63" s="50">
        <v>49190420</v>
      </c>
      <c r="M63" s="50">
        <v>48308326</v>
      </c>
      <c r="N63" s="50">
        <v>18986733</v>
      </c>
      <c r="O63" s="50">
        <v>5923500</v>
      </c>
      <c r="P63" s="50">
        <v>4248125</v>
      </c>
      <c r="Q63" s="50">
        <v>1230000</v>
      </c>
      <c r="R63" s="50">
        <v>861000</v>
      </c>
      <c r="S63" s="50">
        <v>393600</v>
      </c>
      <c r="T63" s="50">
        <v>0</v>
      </c>
      <c r="U63" s="50">
        <v>0</v>
      </c>
    </row>
    <row r="64" spans="1:21">
      <c r="A64" s="221" t="s">
        <v>263</v>
      </c>
      <c r="B64" s="228" t="s">
        <v>264</v>
      </c>
      <c r="C64" s="50">
        <v>0</v>
      </c>
      <c r="D64" s="47">
        <v>0</v>
      </c>
      <c r="E64" s="47">
        <v>0</v>
      </c>
      <c r="F64" s="47">
        <v>0</v>
      </c>
      <c r="G64" s="50">
        <v>178653037</v>
      </c>
      <c r="H64" s="50">
        <v>591035989</v>
      </c>
      <c r="I64" s="50">
        <v>609292879</v>
      </c>
      <c r="J64" s="50">
        <v>171027717</v>
      </c>
      <c r="K64" s="50">
        <v>27850311</v>
      </c>
      <c r="L64" s="50">
        <v>16820312</v>
      </c>
      <c r="M64" s="50">
        <v>19268620</v>
      </c>
      <c r="N64" s="50">
        <v>0</v>
      </c>
      <c r="O64" s="50">
        <v>0</v>
      </c>
      <c r="P64" s="50">
        <v>0</v>
      </c>
      <c r="Q64" s="50">
        <v>0</v>
      </c>
      <c r="R64" s="50">
        <v>0</v>
      </c>
      <c r="S64" s="50">
        <v>0</v>
      </c>
      <c r="T64" s="50">
        <v>0</v>
      </c>
      <c r="U64" s="50">
        <v>0</v>
      </c>
    </row>
    <row r="65" spans="1:21">
      <c r="A65" s="221" t="s">
        <v>265</v>
      </c>
      <c r="B65" s="228" t="s">
        <v>266</v>
      </c>
      <c r="C65" s="50">
        <v>0</v>
      </c>
      <c r="D65" s="47">
        <v>0</v>
      </c>
      <c r="E65" s="47">
        <v>0</v>
      </c>
      <c r="F65" s="50">
        <v>0</v>
      </c>
      <c r="G65" s="50">
        <v>111501190</v>
      </c>
      <c r="H65" s="50">
        <v>217985612</v>
      </c>
      <c r="I65" s="50">
        <v>168381330</v>
      </c>
      <c r="J65" s="50">
        <v>1732941</v>
      </c>
      <c r="K65" s="50">
        <v>10015941</v>
      </c>
      <c r="L65" s="50">
        <v>8985941</v>
      </c>
      <c r="M65" s="50">
        <v>11397000</v>
      </c>
      <c r="N65" s="50">
        <v>0</v>
      </c>
      <c r="O65" s="50">
        <v>0</v>
      </c>
      <c r="P65" s="50">
        <v>0</v>
      </c>
      <c r="Q65" s="50">
        <v>0</v>
      </c>
      <c r="R65" s="50">
        <v>0</v>
      </c>
      <c r="S65" s="50">
        <v>0</v>
      </c>
      <c r="T65" s="50">
        <v>0</v>
      </c>
      <c r="U65" s="50">
        <v>0</v>
      </c>
    </row>
    <row r="66" spans="1:21">
      <c r="A66" s="221" t="s">
        <v>267</v>
      </c>
      <c r="B66" s="228" t="s">
        <v>268</v>
      </c>
      <c r="C66" s="50">
        <v>0</v>
      </c>
      <c r="D66" s="47">
        <v>0</v>
      </c>
      <c r="E66" s="47">
        <v>0</v>
      </c>
      <c r="F66" s="50">
        <v>0</v>
      </c>
      <c r="G66" s="50">
        <v>95520084</v>
      </c>
      <c r="H66" s="50">
        <v>402164295</v>
      </c>
      <c r="I66" s="50">
        <v>470984114</v>
      </c>
      <c r="J66" s="50">
        <v>218181180.69999999</v>
      </c>
      <c r="K66" s="50">
        <v>60768331.399999999</v>
      </c>
      <c r="L66" s="50">
        <v>45718886.700000003</v>
      </c>
      <c r="M66" s="50">
        <v>57314964.400000006</v>
      </c>
      <c r="N66" s="50">
        <v>58779120.5</v>
      </c>
      <c r="O66" s="50">
        <v>67648555.299999997</v>
      </c>
      <c r="P66" s="50">
        <v>114347947.3</v>
      </c>
      <c r="Q66" s="50">
        <v>144552962</v>
      </c>
      <c r="R66" s="50">
        <v>147850298</v>
      </c>
      <c r="S66" s="50">
        <v>151304601</v>
      </c>
      <c r="T66" s="50">
        <v>152744841</v>
      </c>
      <c r="U66" s="50">
        <v>155852415</v>
      </c>
    </row>
    <row r="67" spans="1:21">
      <c r="A67" s="221" t="s">
        <v>269</v>
      </c>
      <c r="B67" s="228" t="s">
        <v>270</v>
      </c>
      <c r="C67" s="50">
        <v>0</v>
      </c>
      <c r="D67" s="47">
        <v>0</v>
      </c>
      <c r="E67" s="47">
        <v>0</v>
      </c>
      <c r="F67" s="50">
        <v>0</v>
      </c>
      <c r="G67" s="50">
        <v>38014270</v>
      </c>
      <c r="H67" s="50">
        <v>16702339</v>
      </c>
      <c r="I67" s="50">
        <v>18688621</v>
      </c>
      <c r="J67" s="50">
        <v>7834776</v>
      </c>
      <c r="K67" s="50">
        <v>7834370</v>
      </c>
      <c r="L67" s="50">
        <v>7834371</v>
      </c>
      <c r="M67" s="50">
        <v>7871620</v>
      </c>
      <c r="N67" s="50">
        <v>0</v>
      </c>
      <c r="O67" s="50">
        <v>0</v>
      </c>
      <c r="P67" s="50">
        <v>0</v>
      </c>
      <c r="Q67" s="50">
        <v>0</v>
      </c>
      <c r="R67" s="50">
        <v>0</v>
      </c>
      <c r="S67" s="50">
        <v>0</v>
      </c>
      <c r="T67" s="50">
        <v>0</v>
      </c>
      <c r="U67" s="50">
        <v>0</v>
      </c>
    </row>
    <row r="68" spans="1:21" ht="22.5">
      <c r="A68" s="224">
        <v>12</v>
      </c>
      <c r="B68" s="242" t="s">
        <v>271</v>
      </c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8"/>
      <c r="Q68" s="98"/>
      <c r="R68" s="98"/>
      <c r="S68" s="98"/>
      <c r="T68" s="98"/>
      <c r="U68" s="98"/>
    </row>
    <row r="69" spans="1:21" s="99" customFormat="1" ht="22.5">
      <c r="A69" s="231" t="s">
        <v>272</v>
      </c>
      <c r="B69" s="232" t="s">
        <v>273</v>
      </c>
      <c r="C69" s="50">
        <v>0</v>
      </c>
      <c r="D69" s="47">
        <v>0</v>
      </c>
      <c r="E69" s="47">
        <v>0</v>
      </c>
      <c r="F69" s="50">
        <v>0</v>
      </c>
      <c r="G69" s="50">
        <v>63034791</v>
      </c>
      <c r="H69" s="50">
        <v>57072176</v>
      </c>
      <c r="I69" s="50">
        <v>51623603</v>
      </c>
      <c r="J69" s="50">
        <v>46828387</v>
      </c>
      <c r="K69" s="50">
        <v>45794627</v>
      </c>
      <c r="L69" s="50">
        <v>23972865</v>
      </c>
      <c r="M69" s="50">
        <v>23472865</v>
      </c>
      <c r="N69" s="50">
        <v>9250330</v>
      </c>
      <c r="O69" s="50">
        <v>0</v>
      </c>
      <c r="P69" s="50">
        <v>0</v>
      </c>
      <c r="Q69" s="50">
        <v>0</v>
      </c>
      <c r="R69" s="50">
        <v>0</v>
      </c>
      <c r="S69" s="50">
        <v>0</v>
      </c>
      <c r="T69" s="50">
        <v>0</v>
      </c>
      <c r="U69" s="50">
        <v>0</v>
      </c>
    </row>
    <row r="70" spans="1:21">
      <c r="A70" s="231" t="s">
        <v>274</v>
      </c>
      <c r="B70" s="232" t="s">
        <v>275</v>
      </c>
      <c r="C70" s="50">
        <v>0</v>
      </c>
      <c r="D70" s="47">
        <v>0</v>
      </c>
      <c r="E70" s="47">
        <v>0</v>
      </c>
      <c r="F70" s="50">
        <v>0</v>
      </c>
      <c r="G70" s="50">
        <v>14654361</v>
      </c>
      <c r="H70" s="50">
        <v>10191157</v>
      </c>
      <c r="I70" s="50">
        <v>6102671</v>
      </c>
      <c r="J70" s="50">
        <v>5055521</v>
      </c>
      <c r="K70" s="50">
        <v>4096761</v>
      </c>
      <c r="L70" s="50">
        <v>2500000</v>
      </c>
      <c r="M70" s="50">
        <v>2000000</v>
      </c>
      <c r="N70" s="50">
        <v>0</v>
      </c>
      <c r="O70" s="50">
        <v>0</v>
      </c>
      <c r="P70" s="50">
        <v>0</v>
      </c>
      <c r="Q70" s="50">
        <v>0</v>
      </c>
      <c r="R70" s="50">
        <v>0</v>
      </c>
      <c r="S70" s="50">
        <v>0</v>
      </c>
      <c r="T70" s="50">
        <v>0</v>
      </c>
      <c r="U70" s="50">
        <v>0</v>
      </c>
    </row>
    <row r="71" spans="1:21" ht="22.5">
      <c r="A71" s="231" t="s">
        <v>276</v>
      </c>
      <c r="B71" s="232" t="s">
        <v>277</v>
      </c>
      <c r="C71" s="50">
        <v>0</v>
      </c>
      <c r="D71" s="47">
        <v>0</v>
      </c>
      <c r="E71" s="47">
        <v>0</v>
      </c>
      <c r="F71" s="50">
        <v>0</v>
      </c>
      <c r="G71" s="50">
        <v>4856630</v>
      </c>
      <c r="H71" s="50">
        <v>3747667</v>
      </c>
      <c r="I71" s="50">
        <v>1785000</v>
      </c>
      <c r="J71" s="50">
        <v>1700000</v>
      </c>
      <c r="K71" s="50">
        <v>1275000</v>
      </c>
      <c r="L71" s="50">
        <v>0</v>
      </c>
      <c r="M71" s="50">
        <v>0</v>
      </c>
      <c r="N71" s="50">
        <v>0</v>
      </c>
      <c r="O71" s="50">
        <v>0</v>
      </c>
      <c r="P71" s="50">
        <v>0</v>
      </c>
      <c r="Q71" s="50">
        <v>0</v>
      </c>
      <c r="R71" s="50">
        <v>0</v>
      </c>
      <c r="S71" s="50">
        <v>0</v>
      </c>
      <c r="T71" s="50">
        <v>0</v>
      </c>
      <c r="U71" s="50">
        <v>0</v>
      </c>
    </row>
    <row r="72" spans="1:21" ht="22.5">
      <c r="A72" s="231" t="s">
        <v>278</v>
      </c>
      <c r="B72" s="232" t="s">
        <v>279</v>
      </c>
      <c r="C72" s="50">
        <v>0</v>
      </c>
      <c r="D72" s="47">
        <v>0</v>
      </c>
      <c r="E72" s="47">
        <v>0</v>
      </c>
      <c r="F72" s="50">
        <v>0</v>
      </c>
      <c r="G72" s="50">
        <v>109350948</v>
      </c>
      <c r="H72" s="50">
        <v>452593893</v>
      </c>
      <c r="I72" s="50">
        <v>499717087</v>
      </c>
      <c r="J72" s="50">
        <v>143775000</v>
      </c>
      <c r="K72" s="50">
        <v>10300000</v>
      </c>
      <c r="L72" s="50">
        <v>300000</v>
      </c>
      <c r="M72" s="50">
        <v>0</v>
      </c>
      <c r="N72" s="50">
        <v>0</v>
      </c>
      <c r="O72" s="50">
        <v>0</v>
      </c>
      <c r="P72" s="50">
        <v>0</v>
      </c>
      <c r="Q72" s="50">
        <v>0</v>
      </c>
      <c r="R72" s="50">
        <v>0</v>
      </c>
      <c r="S72" s="50">
        <v>0</v>
      </c>
      <c r="T72" s="50">
        <v>0</v>
      </c>
      <c r="U72" s="50">
        <v>0</v>
      </c>
    </row>
    <row r="73" spans="1:21">
      <c r="A73" s="231" t="s">
        <v>280</v>
      </c>
      <c r="B73" s="232" t="s">
        <v>281</v>
      </c>
      <c r="C73" s="50">
        <v>0</v>
      </c>
      <c r="D73" s="47">
        <v>0</v>
      </c>
      <c r="E73" s="47">
        <v>0</v>
      </c>
      <c r="F73" s="50">
        <v>0</v>
      </c>
      <c r="G73" s="50">
        <v>99564674</v>
      </c>
      <c r="H73" s="50">
        <v>443266483</v>
      </c>
      <c r="I73" s="50">
        <v>489757087</v>
      </c>
      <c r="J73" s="50">
        <v>143475000</v>
      </c>
      <c r="K73" s="50">
        <v>10000000</v>
      </c>
      <c r="L73" s="50">
        <v>0</v>
      </c>
      <c r="M73" s="50">
        <v>0</v>
      </c>
      <c r="N73" s="50">
        <v>0</v>
      </c>
      <c r="O73" s="50">
        <v>0</v>
      </c>
      <c r="P73" s="50">
        <v>0</v>
      </c>
      <c r="Q73" s="50">
        <v>0</v>
      </c>
      <c r="R73" s="50">
        <v>0</v>
      </c>
      <c r="S73" s="50">
        <v>0</v>
      </c>
      <c r="T73" s="50">
        <v>0</v>
      </c>
      <c r="U73" s="50">
        <v>0</v>
      </c>
    </row>
    <row r="74" spans="1:21" ht="22.5">
      <c r="A74" s="231" t="s">
        <v>282</v>
      </c>
      <c r="B74" s="232" t="s">
        <v>277</v>
      </c>
      <c r="C74" s="50">
        <v>0</v>
      </c>
      <c r="D74" s="47">
        <v>0</v>
      </c>
      <c r="E74" s="47">
        <v>0</v>
      </c>
      <c r="F74" s="50">
        <v>0</v>
      </c>
      <c r="G74" s="50">
        <v>7650</v>
      </c>
      <c r="H74" s="50">
        <v>0</v>
      </c>
      <c r="I74" s="50">
        <v>0</v>
      </c>
      <c r="J74" s="50">
        <v>0</v>
      </c>
      <c r="K74" s="50">
        <v>0</v>
      </c>
      <c r="L74" s="50">
        <v>0</v>
      </c>
      <c r="M74" s="50">
        <v>0</v>
      </c>
      <c r="N74" s="50">
        <v>0</v>
      </c>
      <c r="O74" s="50">
        <v>0</v>
      </c>
      <c r="P74" s="50">
        <v>0</v>
      </c>
      <c r="Q74" s="50">
        <v>0</v>
      </c>
      <c r="R74" s="50">
        <v>0</v>
      </c>
      <c r="S74" s="50">
        <v>0</v>
      </c>
      <c r="T74" s="50">
        <v>0</v>
      </c>
      <c r="U74" s="50">
        <v>0</v>
      </c>
    </row>
    <row r="75" spans="1:21" ht="22.5">
      <c r="A75" s="231" t="s">
        <v>283</v>
      </c>
      <c r="B75" s="232" t="s">
        <v>284</v>
      </c>
      <c r="C75" s="50">
        <v>0</v>
      </c>
      <c r="D75" s="47">
        <v>0</v>
      </c>
      <c r="E75" s="47">
        <v>0</v>
      </c>
      <c r="F75" s="50">
        <v>0</v>
      </c>
      <c r="G75" s="50">
        <v>72091023</v>
      </c>
      <c r="H75" s="50">
        <v>65875293</v>
      </c>
      <c r="I75" s="50">
        <v>60042927</v>
      </c>
      <c r="J75" s="50">
        <v>55655160</v>
      </c>
      <c r="K75" s="50">
        <v>54615442</v>
      </c>
      <c r="L75" s="50">
        <v>29262194</v>
      </c>
      <c r="M75" s="50">
        <v>28762194</v>
      </c>
      <c r="N75" s="50">
        <v>12382733</v>
      </c>
      <c r="O75" s="50">
        <v>0</v>
      </c>
      <c r="P75" s="50">
        <v>0</v>
      </c>
      <c r="Q75" s="50">
        <v>0</v>
      </c>
      <c r="R75" s="50">
        <v>0</v>
      </c>
      <c r="S75" s="50">
        <v>0</v>
      </c>
      <c r="T75" s="50">
        <v>0</v>
      </c>
      <c r="U75" s="50">
        <v>0</v>
      </c>
    </row>
    <row r="76" spans="1:21">
      <c r="A76" s="231" t="s">
        <v>285</v>
      </c>
      <c r="B76" s="232" t="s">
        <v>286</v>
      </c>
      <c r="C76" s="50">
        <v>0</v>
      </c>
      <c r="D76" s="47">
        <v>0</v>
      </c>
      <c r="E76" s="47">
        <v>0</v>
      </c>
      <c r="F76" s="50">
        <v>0</v>
      </c>
      <c r="G76" s="50">
        <v>14654361</v>
      </c>
      <c r="H76" s="50">
        <v>10191157</v>
      </c>
      <c r="I76" s="50">
        <v>6102671</v>
      </c>
      <c r="J76" s="50">
        <v>5055521</v>
      </c>
      <c r="K76" s="50">
        <v>4096761</v>
      </c>
      <c r="L76" s="50">
        <v>2500000</v>
      </c>
      <c r="M76" s="50">
        <v>2000000</v>
      </c>
      <c r="N76" s="50">
        <v>0</v>
      </c>
      <c r="O76" s="50">
        <v>0</v>
      </c>
      <c r="P76" s="50">
        <v>0</v>
      </c>
      <c r="Q76" s="50">
        <v>0</v>
      </c>
      <c r="R76" s="50">
        <v>0</v>
      </c>
      <c r="S76" s="50">
        <v>0</v>
      </c>
      <c r="T76" s="50">
        <v>0</v>
      </c>
      <c r="U76" s="50">
        <v>0</v>
      </c>
    </row>
    <row r="77" spans="1:21" ht="33.75">
      <c r="A77" s="231" t="s">
        <v>287</v>
      </c>
      <c r="B77" s="232" t="s">
        <v>288</v>
      </c>
      <c r="C77" s="50">
        <v>0</v>
      </c>
      <c r="D77" s="47">
        <v>0</v>
      </c>
      <c r="E77" s="47">
        <v>0</v>
      </c>
      <c r="F77" s="50">
        <v>0</v>
      </c>
      <c r="G77" s="50">
        <v>61504337</v>
      </c>
      <c r="H77" s="50">
        <v>8745996</v>
      </c>
      <c r="I77" s="50">
        <v>6573178</v>
      </c>
      <c r="J77" s="50">
        <v>2055504</v>
      </c>
      <c r="K77" s="50">
        <v>1555616</v>
      </c>
      <c r="L77" s="50">
        <v>0</v>
      </c>
      <c r="M77" s="50">
        <v>0</v>
      </c>
      <c r="N77" s="50">
        <v>0</v>
      </c>
      <c r="O77" s="50">
        <v>0</v>
      </c>
      <c r="P77" s="50">
        <v>0</v>
      </c>
      <c r="Q77" s="50">
        <v>0</v>
      </c>
      <c r="R77" s="50">
        <v>0</v>
      </c>
      <c r="S77" s="50">
        <v>0</v>
      </c>
      <c r="T77" s="50">
        <v>0</v>
      </c>
      <c r="U77" s="50">
        <v>0</v>
      </c>
    </row>
    <row r="78" spans="1:21" ht="22.5">
      <c r="A78" s="231" t="s">
        <v>289</v>
      </c>
      <c r="B78" s="232" t="s">
        <v>290</v>
      </c>
      <c r="C78" s="50">
        <v>0</v>
      </c>
      <c r="D78" s="47">
        <v>0</v>
      </c>
      <c r="E78" s="47">
        <v>0</v>
      </c>
      <c r="F78" s="50">
        <v>0</v>
      </c>
      <c r="G78" s="50">
        <v>149553538</v>
      </c>
      <c r="H78" s="50">
        <v>531135594</v>
      </c>
      <c r="I78" s="50">
        <v>577694255</v>
      </c>
      <c r="J78" s="50">
        <v>161812941</v>
      </c>
      <c r="K78" s="50">
        <v>10352941</v>
      </c>
      <c r="L78" s="50">
        <v>352941</v>
      </c>
      <c r="M78" s="50">
        <v>0</v>
      </c>
      <c r="N78" s="50">
        <v>0</v>
      </c>
      <c r="O78" s="50">
        <v>0</v>
      </c>
      <c r="P78" s="50">
        <v>0</v>
      </c>
      <c r="Q78" s="50">
        <v>0</v>
      </c>
      <c r="R78" s="50">
        <v>0</v>
      </c>
      <c r="S78" s="50">
        <v>0</v>
      </c>
      <c r="T78" s="50">
        <v>0</v>
      </c>
      <c r="U78" s="50">
        <v>0</v>
      </c>
    </row>
    <row r="79" spans="1:21">
      <c r="A79" s="231" t="s">
        <v>291</v>
      </c>
      <c r="B79" s="232" t="s">
        <v>292</v>
      </c>
      <c r="C79" s="50">
        <v>0</v>
      </c>
      <c r="D79" s="47">
        <v>0</v>
      </c>
      <c r="E79" s="47">
        <v>0</v>
      </c>
      <c r="F79" s="50">
        <v>0</v>
      </c>
      <c r="G79" s="50">
        <v>99564674</v>
      </c>
      <c r="H79" s="50">
        <v>443266483</v>
      </c>
      <c r="I79" s="50">
        <v>489757087</v>
      </c>
      <c r="J79" s="50">
        <v>143475000</v>
      </c>
      <c r="K79" s="50">
        <v>10000000</v>
      </c>
      <c r="L79" s="50">
        <v>0</v>
      </c>
      <c r="M79" s="50">
        <v>0</v>
      </c>
      <c r="N79" s="50">
        <v>0</v>
      </c>
      <c r="O79" s="50">
        <v>0</v>
      </c>
      <c r="P79" s="50">
        <v>0</v>
      </c>
      <c r="Q79" s="50">
        <v>0</v>
      </c>
      <c r="R79" s="50">
        <v>0</v>
      </c>
      <c r="S79" s="50">
        <v>0</v>
      </c>
      <c r="T79" s="50">
        <v>0</v>
      </c>
      <c r="U79" s="50">
        <v>0</v>
      </c>
    </row>
    <row r="80" spans="1:21" ht="33.75">
      <c r="A80" s="231" t="s">
        <v>293</v>
      </c>
      <c r="B80" s="232" t="s">
        <v>294</v>
      </c>
      <c r="C80" s="100"/>
      <c r="D80" s="100"/>
      <c r="E80" s="100"/>
      <c r="F80" s="95"/>
      <c r="G80" s="95">
        <v>15961470</v>
      </c>
      <c r="H80" s="100">
        <v>0</v>
      </c>
      <c r="I80" s="100">
        <v>0</v>
      </c>
      <c r="J80" s="100">
        <v>0</v>
      </c>
      <c r="K80" s="100">
        <v>0</v>
      </c>
      <c r="L80" s="100">
        <v>0</v>
      </c>
      <c r="M80" s="100">
        <v>0</v>
      </c>
      <c r="N80" s="100">
        <v>0</v>
      </c>
      <c r="O80" s="100">
        <v>0</v>
      </c>
      <c r="P80" s="100">
        <v>0</v>
      </c>
      <c r="Q80" s="100">
        <v>0</v>
      </c>
      <c r="R80" s="100">
        <v>0</v>
      </c>
      <c r="S80" s="100">
        <v>0</v>
      </c>
      <c r="T80" s="100">
        <v>0</v>
      </c>
      <c r="U80" s="100">
        <v>0</v>
      </c>
    </row>
    <row r="81" spans="1:21" ht="33.75">
      <c r="A81" s="231" t="s">
        <v>295</v>
      </c>
      <c r="B81" s="232" t="s">
        <v>296</v>
      </c>
      <c r="C81" s="51">
        <v>0</v>
      </c>
      <c r="D81" s="82">
        <v>0</v>
      </c>
      <c r="E81" s="82">
        <v>0</v>
      </c>
      <c r="F81" s="50">
        <v>0</v>
      </c>
      <c r="G81" s="50">
        <v>107425526</v>
      </c>
      <c r="H81" s="50">
        <v>143553247</v>
      </c>
      <c r="I81" s="50">
        <v>141877424</v>
      </c>
      <c r="J81" s="50">
        <v>68937580</v>
      </c>
      <c r="K81" s="50">
        <v>50871622</v>
      </c>
      <c r="L81" s="50">
        <v>27115135</v>
      </c>
      <c r="M81" s="50">
        <v>26762194</v>
      </c>
      <c r="N81" s="50">
        <v>12382733</v>
      </c>
      <c r="O81" s="51">
        <v>0</v>
      </c>
      <c r="P81" s="51">
        <v>0</v>
      </c>
      <c r="Q81" s="51">
        <v>0</v>
      </c>
      <c r="R81" s="51">
        <v>0</v>
      </c>
      <c r="S81" s="51">
        <v>0</v>
      </c>
      <c r="T81" s="51">
        <v>0</v>
      </c>
      <c r="U81" s="51">
        <v>0</v>
      </c>
    </row>
    <row r="82" spans="1:21" ht="22.5">
      <c r="A82" s="231" t="s">
        <v>297</v>
      </c>
      <c r="B82" s="232" t="s">
        <v>298</v>
      </c>
      <c r="C82" s="51">
        <v>0</v>
      </c>
      <c r="D82" s="82">
        <v>0</v>
      </c>
      <c r="E82" s="82">
        <v>0</v>
      </c>
      <c r="F82" s="50">
        <v>0</v>
      </c>
      <c r="G82" s="50">
        <v>72601527</v>
      </c>
      <c r="H82" s="50">
        <v>4998329</v>
      </c>
      <c r="I82" s="50">
        <v>4788178</v>
      </c>
      <c r="J82" s="50">
        <v>355504</v>
      </c>
      <c r="K82" s="50">
        <v>280616</v>
      </c>
      <c r="L82" s="51">
        <v>0</v>
      </c>
      <c r="M82" s="51">
        <v>0</v>
      </c>
      <c r="N82" s="51">
        <v>0</v>
      </c>
      <c r="O82" s="51">
        <v>0</v>
      </c>
      <c r="P82" s="51">
        <v>0</v>
      </c>
      <c r="Q82" s="51">
        <v>0</v>
      </c>
      <c r="R82" s="51">
        <v>0</v>
      </c>
      <c r="S82" s="51">
        <v>0</v>
      </c>
      <c r="T82" s="51">
        <v>0</v>
      </c>
      <c r="U82" s="51">
        <v>0</v>
      </c>
    </row>
    <row r="83" spans="1:21" ht="33.75">
      <c r="A83" s="231" t="s">
        <v>299</v>
      </c>
      <c r="B83" s="232" t="s">
        <v>300</v>
      </c>
      <c r="C83" s="51">
        <v>0</v>
      </c>
      <c r="D83" s="82">
        <v>0</v>
      </c>
      <c r="E83" s="82">
        <v>0</v>
      </c>
      <c r="F83" s="50">
        <v>0</v>
      </c>
      <c r="G83" s="50">
        <v>8871728</v>
      </c>
      <c r="H83" s="50">
        <v>8566379</v>
      </c>
      <c r="I83" s="50">
        <v>8381139</v>
      </c>
      <c r="J83" s="50">
        <v>7671681</v>
      </c>
      <c r="K83" s="50">
        <v>7596681</v>
      </c>
      <c r="L83" s="50">
        <v>3842270</v>
      </c>
      <c r="M83" s="50">
        <v>3789329</v>
      </c>
      <c r="N83" s="50">
        <v>1632403</v>
      </c>
      <c r="O83" s="51">
        <v>0</v>
      </c>
      <c r="P83" s="51">
        <v>0</v>
      </c>
      <c r="Q83" s="51">
        <v>0</v>
      </c>
      <c r="R83" s="51">
        <v>0</v>
      </c>
      <c r="S83" s="51">
        <v>0</v>
      </c>
      <c r="T83" s="51">
        <v>0</v>
      </c>
      <c r="U83" s="51">
        <v>0</v>
      </c>
    </row>
    <row r="84" spans="1:21" ht="22.5">
      <c r="A84" s="231" t="s">
        <v>301</v>
      </c>
      <c r="B84" s="232" t="s">
        <v>298</v>
      </c>
      <c r="C84" s="51">
        <v>0</v>
      </c>
      <c r="D84" s="82">
        <v>0</v>
      </c>
      <c r="E84" s="82">
        <v>0</v>
      </c>
      <c r="F84" s="50">
        <v>0</v>
      </c>
      <c r="G84" s="50">
        <v>8865725</v>
      </c>
      <c r="H84" s="50">
        <v>991258</v>
      </c>
      <c r="I84" s="50">
        <v>1017784</v>
      </c>
      <c r="J84" s="50">
        <v>308326</v>
      </c>
      <c r="K84" s="50">
        <v>233340</v>
      </c>
      <c r="L84" s="51">
        <v>0</v>
      </c>
      <c r="M84" s="51">
        <v>0</v>
      </c>
      <c r="N84" s="51">
        <v>0</v>
      </c>
      <c r="O84" s="51">
        <v>0</v>
      </c>
      <c r="P84" s="51">
        <v>0</v>
      </c>
      <c r="Q84" s="51">
        <v>0</v>
      </c>
      <c r="R84" s="51">
        <v>0</v>
      </c>
      <c r="S84" s="51">
        <v>0</v>
      </c>
      <c r="T84" s="51">
        <v>0</v>
      </c>
      <c r="U84" s="51">
        <v>0</v>
      </c>
    </row>
    <row r="85" spans="1:21" ht="45">
      <c r="A85" s="231" t="s">
        <v>302</v>
      </c>
      <c r="B85" s="232" t="s">
        <v>303</v>
      </c>
      <c r="C85" s="51">
        <v>0</v>
      </c>
      <c r="D85" s="82">
        <v>0</v>
      </c>
      <c r="E85" s="82">
        <v>0</v>
      </c>
      <c r="F85" s="51">
        <v>0</v>
      </c>
      <c r="G85" s="51">
        <v>0</v>
      </c>
      <c r="H85" s="51">
        <v>0</v>
      </c>
      <c r="I85" s="51">
        <v>0</v>
      </c>
      <c r="J85" s="51">
        <v>0</v>
      </c>
      <c r="K85" s="51">
        <v>0</v>
      </c>
      <c r="L85" s="51">
        <v>0</v>
      </c>
      <c r="M85" s="51">
        <v>0</v>
      </c>
      <c r="N85" s="51">
        <v>0</v>
      </c>
      <c r="O85" s="51">
        <v>0</v>
      </c>
      <c r="P85" s="51">
        <v>0</v>
      </c>
      <c r="Q85" s="51">
        <v>0</v>
      </c>
      <c r="R85" s="51">
        <v>0</v>
      </c>
      <c r="S85" s="51">
        <v>0</v>
      </c>
      <c r="T85" s="51">
        <v>0</v>
      </c>
      <c r="U85" s="51">
        <v>0</v>
      </c>
    </row>
    <row r="86" spans="1:21" ht="22.5">
      <c r="A86" s="231" t="s">
        <v>304</v>
      </c>
      <c r="B86" s="232" t="s">
        <v>298</v>
      </c>
      <c r="C86" s="51">
        <v>0</v>
      </c>
      <c r="D86" s="82">
        <v>0</v>
      </c>
      <c r="E86" s="82">
        <v>0</v>
      </c>
      <c r="F86" s="51">
        <v>0</v>
      </c>
      <c r="G86" s="51">
        <v>0</v>
      </c>
      <c r="H86" s="51">
        <v>0</v>
      </c>
      <c r="I86" s="51">
        <v>0</v>
      </c>
      <c r="J86" s="51">
        <v>0</v>
      </c>
      <c r="K86" s="51">
        <v>0</v>
      </c>
      <c r="L86" s="51">
        <v>0</v>
      </c>
      <c r="M86" s="51">
        <v>0</v>
      </c>
      <c r="N86" s="51">
        <v>0</v>
      </c>
      <c r="O86" s="51">
        <v>0</v>
      </c>
      <c r="P86" s="51">
        <v>0</v>
      </c>
      <c r="Q86" s="51">
        <v>0</v>
      </c>
      <c r="R86" s="51">
        <v>0</v>
      </c>
      <c r="S86" s="51">
        <v>0</v>
      </c>
      <c r="T86" s="51">
        <v>0</v>
      </c>
      <c r="U86" s="51">
        <v>0</v>
      </c>
    </row>
    <row r="87" spans="1:21" ht="45">
      <c r="A87" s="231" t="s">
        <v>305</v>
      </c>
      <c r="B87" s="232" t="s">
        <v>306</v>
      </c>
      <c r="C87" s="51">
        <v>0</v>
      </c>
      <c r="D87" s="82">
        <v>0</v>
      </c>
      <c r="E87" s="82">
        <v>0</v>
      </c>
      <c r="F87" s="51">
        <v>0</v>
      </c>
      <c r="G87" s="51">
        <v>0</v>
      </c>
      <c r="H87" s="50">
        <v>21776161</v>
      </c>
      <c r="I87" s="50">
        <v>41605800</v>
      </c>
      <c r="J87" s="50">
        <v>17985000</v>
      </c>
      <c r="K87" s="50"/>
      <c r="L87" s="50"/>
      <c r="M87" s="50"/>
      <c r="N87" s="50"/>
      <c r="O87" s="50"/>
      <c r="P87" s="51">
        <v>0</v>
      </c>
      <c r="Q87" s="51">
        <v>0</v>
      </c>
      <c r="R87" s="51">
        <v>0</v>
      </c>
      <c r="S87" s="51">
        <v>0</v>
      </c>
      <c r="T87" s="51">
        <v>0</v>
      </c>
      <c r="U87" s="51">
        <v>0</v>
      </c>
    </row>
    <row r="88" spans="1:21" ht="22.5">
      <c r="A88" s="231" t="s">
        <v>307</v>
      </c>
      <c r="B88" s="232" t="s">
        <v>298</v>
      </c>
      <c r="C88" s="100">
        <v>0</v>
      </c>
      <c r="D88" s="100">
        <v>0</v>
      </c>
      <c r="E88" s="100">
        <v>0</v>
      </c>
      <c r="F88" s="100">
        <v>0</v>
      </c>
      <c r="G88" s="100">
        <v>0</v>
      </c>
      <c r="H88" s="100">
        <v>0</v>
      </c>
      <c r="I88" s="100">
        <v>0</v>
      </c>
      <c r="J88" s="100">
        <v>0</v>
      </c>
      <c r="K88" s="100">
        <v>0</v>
      </c>
      <c r="L88" s="100">
        <v>0</v>
      </c>
      <c r="M88" s="100">
        <v>0</v>
      </c>
      <c r="N88" s="100">
        <v>0</v>
      </c>
      <c r="O88" s="100">
        <v>0</v>
      </c>
      <c r="P88" s="100">
        <v>0</v>
      </c>
      <c r="Q88" s="100">
        <v>0</v>
      </c>
      <c r="R88" s="100">
        <v>0</v>
      </c>
      <c r="S88" s="100">
        <v>0</v>
      </c>
      <c r="T88" s="100">
        <v>0</v>
      </c>
      <c r="U88" s="100">
        <v>0</v>
      </c>
    </row>
    <row r="89" spans="1:21" ht="33.75">
      <c r="A89" s="224">
        <v>13</v>
      </c>
      <c r="B89" s="242" t="s">
        <v>308</v>
      </c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8"/>
      <c r="Q89" s="98"/>
      <c r="R89" s="98"/>
      <c r="S89" s="98"/>
      <c r="T89" s="98"/>
      <c r="U89" s="98"/>
    </row>
    <row r="90" spans="1:21" s="99" customFormat="1" ht="33.75">
      <c r="A90" s="231" t="s">
        <v>309</v>
      </c>
      <c r="B90" s="232" t="s">
        <v>310</v>
      </c>
      <c r="C90" s="50">
        <v>0</v>
      </c>
      <c r="D90" s="47">
        <v>0</v>
      </c>
      <c r="E90" s="50">
        <v>0</v>
      </c>
      <c r="F90" s="50">
        <v>0</v>
      </c>
      <c r="G90" s="50">
        <v>0</v>
      </c>
      <c r="H90" s="50">
        <v>0</v>
      </c>
      <c r="I90" s="50">
        <v>0</v>
      </c>
      <c r="J90" s="50">
        <v>0</v>
      </c>
      <c r="K90" s="50">
        <v>0</v>
      </c>
      <c r="L90" s="50">
        <v>0</v>
      </c>
      <c r="M90" s="50">
        <v>0</v>
      </c>
      <c r="N90" s="50">
        <v>0</v>
      </c>
      <c r="O90" s="50">
        <v>0</v>
      </c>
      <c r="P90" s="50">
        <v>0</v>
      </c>
      <c r="Q90" s="50">
        <v>0</v>
      </c>
      <c r="R90" s="50">
        <v>0</v>
      </c>
      <c r="S90" s="50">
        <v>0</v>
      </c>
      <c r="T90" s="50">
        <v>0</v>
      </c>
      <c r="U90" s="50">
        <v>0</v>
      </c>
    </row>
    <row r="91" spans="1:21" ht="33.75">
      <c r="A91" s="231" t="s">
        <v>311</v>
      </c>
      <c r="B91" s="232" t="s">
        <v>312</v>
      </c>
      <c r="C91" s="50">
        <v>0</v>
      </c>
      <c r="D91" s="47">
        <v>0</v>
      </c>
      <c r="E91" s="50">
        <v>0</v>
      </c>
      <c r="F91" s="50">
        <v>0</v>
      </c>
      <c r="G91" s="50">
        <v>0</v>
      </c>
      <c r="H91" s="50">
        <v>0</v>
      </c>
      <c r="I91" s="50">
        <v>0</v>
      </c>
      <c r="J91" s="50">
        <v>0</v>
      </c>
      <c r="K91" s="50">
        <v>0</v>
      </c>
      <c r="L91" s="50">
        <v>0</v>
      </c>
      <c r="M91" s="50">
        <v>0</v>
      </c>
      <c r="N91" s="50">
        <v>0</v>
      </c>
      <c r="O91" s="50">
        <v>0</v>
      </c>
      <c r="P91" s="50">
        <v>0</v>
      </c>
      <c r="Q91" s="50">
        <v>0</v>
      </c>
      <c r="R91" s="50">
        <v>0</v>
      </c>
      <c r="S91" s="50">
        <v>0</v>
      </c>
      <c r="T91" s="50">
        <v>0</v>
      </c>
      <c r="U91" s="50">
        <v>0</v>
      </c>
    </row>
    <row r="92" spans="1:21" ht="22.5">
      <c r="A92" s="231" t="s">
        <v>313</v>
      </c>
      <c r="B92" s="232" t="s">
        <v>314</v>
      </c>
      <c r="C92" s="50">
        <v>0</v>
      </c>
      <c r="D92" s="47">
        <v>0</v>
      </c>
      <c r="E92" s="50">
        <v>0</v>
      </c>
      <c r="F92" s="50">
        <v>0</v>
      </c>
      <c r="G92" s="50">
        <v>0</v>
      </c>
      <c r="H92" s="50">
        <v>0</v>
      </c>
      <c r="I92" s="50">
        <v>0</v>
      </c>
      <c r="J92" s="50">
        <v>0</v>
      </c>
      <c r="K92" s="50">
        <v>0</v>
      </c>
      <c r="L92" s="50">
        <v>0</v>
      </c>
      <c r="M92" s="50">
        <v>0</v>
      </c>
      <c r="N92" s="50">
        <v>0</v>
      </c>
      <c r="O92" s="50">
        <v>0</v>
      </c>
      <c r="P92" s="50">
        <v>0</v>
      </c>
      <c r="Q92" s="50">
        <v>0</v>
      </c>
      <c r="R92" s="50">
        <v>0</v>
      </c>
      <c r="S92" s="50">
        <v>0</v>
      </c>
      <c r="T92" s="50">
        <v>0</v>
      </c>
      <c r="U92" s="50">
        <v>0</v>
      </c>
    </row>
    <row r="93" spans="1:21" ht="33.75">
      <c r="A93" s="231" t="s">
        <v>315</v>
      </c>
      <c r="B93" s="232" t="s">
        <v>316</v>
      </c>
      <c r="C93" s="50">
        <v>0</v>
      </c>
      <c r="D93" s="47">
        <v>0</v>
      </c>
      <c r="E93" s="50">
        <v>0</v>
      </c>
      <c r="F93" s="50">
        <v>0</v>
      </c>
      <c r="G93" s="50">
        <v>0</v>
      </c>
      <c r="H93" s="50">
        <v>0</v>
      </c>
      <c r="I93" s="50">
        <v>0</v>
      </c>
      <c r="J93" s="50">
        <v>0</v>
      </c>
      <c r="K93" s="50">
        <v>0</v>
      </c>
      <c r="L93" s="50">
        <v>0</v>
      </c>
      <c r="M93" s="50">
        <v>0</v>
      </c>
      <c r="N93" s="50">
        <v>0</v>
      </c>
      <c r="O93" s="50">
        <v>0</v>
      </c>
      <c r="P93" s="50">
        <v>0</v>
      </c>
      <c r="Q93" s="50">
        <v>0</v>
      </c>
      <c r="R93" s="50">
        <v>0</v>
      </c>
      <c r="S93" s="50">
        <v>0</v>
      </c>
      <c r="T93" s="50">
        <v>0</v>
      </c>
      <c r="U93" s="50">
        <v>0</v>
      </c>
    </row>
    <row r="94" spans="1:21" ht="33.75">
      <c r="A94" s="231" t="s">
        <v>317</v>
      </c>
      <c r="B94" s="232" t="s">
        <v>318</v>
      </c>
      <c r="C94" s="50">
        <v>0</v>
      </c>
      <c r="D94" s="47">
        <v>0</v>
      </c>
      <c r="E94" s="50">
        <v>0</v>
      </c>
      <c r="F94" s="50">
        <v>0</v>
      </c>
      <c r="G94" s="50">
        <v>0</v>
      </c>
      <c r="H94" s="50">
        <v>0</v>
      </c>
      <c r="I94" s="50">
        <v>0</v>
      </c>
      <c r="J94" s="50">
        <v>0</v>
      </c>
      <c r="K94" s="50">
        <v>0</v>
      </c>
      <c r="L94" s="50">
        <v>0</v>
      </c>
      <c r="M94" s="50">
        <v>0</v>
      </c>
      <c r="N94" s="50">
        <v>0</v>
      </c>
      <c r="O94" s="50">
        <v>0</v>
      </c>
      <c r="P94" s="50">
        <v>0</v>
      </c>
      <c r="Q94" s="50">
        <v>0</v>
      </c>
      <c r="R94" s="50">
        <v>0</v>
      </c>
      <c r="S94" s="50">
        <v>0</v>
      </c>
      <c r="T94" s="50">
        <v>0</v>
      </c>
      <c r="U94" s="50">
        <v>0</v>
      </c>
    </row>
    <row r="95" spans="1:21" ht="33.75">
      <c r="A95" s="231" t="s">
        <v>319</v>
      </c>
      <c r="B95" s="232" t="s">
        <v>320</v>
      </c>
      <c r="C95" s="50">
        <v>0</v>
      </c>
      <c r="D95" s="47">
        <v>0</v>
      </c>
      <c r="E95" s="51">
        <v>0</v>
      </c>
      <c r="F95" s="51">
        <v>0</v>
      </c>
      <c r="G95" s="51">
        <v>0</v>
      </c>
      <c r="H95" s="51">
        <v>0</v>
      </c>
      <c r="I95" s="51">
        <v>0</v>
      </c>
      <c r="J95" s="51">
        <v>0</v>
      </c>
      <c r="K95" s="51">
        <v>0</v>
      </c>
      <c r="L95" s="51">
        <v>0</v>
      </c>
      <c r="M95" s="51">
        <v>0</v>
      </c>
      <c r="N95" s="51">
        <v>0</v>
      </c>
      <c r="O95" s="51">
        <v>0</v>
      </c>
      <c r="P95" s="51">
        <v>0</v>
      </c>
      <c r="Q95" s="51">
        <v>0</v>
      </c>
      <c r="R95" s="51">
        <v>0</v>
      </c>
      <c r="S95" s="51">
        <v>0</v>
      </c>
      <c r="T95" s="51">
        <v>0</v>
      </c>
      <c r="U95" s="51">
        <v>0</v>
      </c>
    </row>
    <row r="96" spans="1:21" ht="22.5">
      <c r="A96" s="231" t="s">
        <v>321</v>
      </c>
      <c r="B96" s="232" t="s">
        <v>322</v>
      </c>
      <c r="C96" s="50">
        <v>0</v>
      </c>
      <c r="D96" s="47">
        <v>0</v>
      </c>
      <c r="E96" s="47">
        <v>0</v>
      </c>
      <c r="F96" s="50">
        <v>0</v>
      </c>
      <c r="G96" s="51">
        <v>0</v>
      </c>
      <c r="H96" s="51">
        <v>0</v>
      </c>
      <c r="I96" s="51">
        <v>0</v>
      </c>
      <c r="J96" s="51">
        <v>0</v>
      </c>
      <c r="K96" s="51">
        <v>0</v>
      </c>
      <c r="L96" s="51">
        <v>0</v>
      </c>
      <c r="M96" s="51">
        <v>0</v>
      </c>
      <c r="N96" s="51">
        <v>0</v>
      </c>
      <c r="O96" s="51">
        <v>0</v>
      </c>
      <c r="P96" s="51">
        <v>0</v>
      </c>
      <c r="Q96" s="51">
        <v>0</v>
      </c>
      <c r="R96" s="51">
        <v>0</v>
      </c>
      <c r="S96" s="51">
        <v>0</v>
      </c>
      <c r="T96" s="51">
        <v>0</v>
      </c>
      <c r="U96" s="51">
        <v>0</v>
      </c>
    </row>
    <row r="97" spans="1:21">
      <c r="A97" s="224">
        <v>14</v>
      </c>
      <c r="B97" s="242" t="s">
        <v>323</v>
      </c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3"/>
      <c r="Q97" s="53"/>
      <c r="R97" s="53"/>
      <c r="S97" s="53"/>
      <c r="T97" s="53"/>
      <c r="U97" s="53"/>
    </row>
    <row r="98" spans="1:21" ht="33.75">
      <c r="A98" s="231" t="s">
        <v>324</v>
      </c>
      <c r="B98" s="232" t="s">
        <v>325</v>
      </c>
      <c r="C98" s="50">
        <v>0</v>
      </c>
      <c r="D98" s="47">
        <v>0</v>
      </c>
      <c r="E98" s="47">
        <v>0</v>
      </c>
      <c r="F98" s="50">
        <v>0</v>
      </c>
      <c r="G98" s="50">
        <v>34559999</v>
      </c>
      <c r="H98" s="50">
        <v>32560000</v>
      </c>
      <c r="I98" s="50">
        <v>33560000</v>
      </c>
      <c r="J98" s="50">
        <v>33560000</v>
      </c>
      <c r="K98" s="50">
        <v>21560000</v>
      </c>
      <c r="L98" s="50">
        <v>33560000</v>
      </c>
      <c r="M98" s="50">
        <v>21560000</v>
      </c>
      <c r="N98" s="50">
        <v>32560000</v>
      </c>
      <c r="O98" s="50">
        <v>32560000</v>
      </c>
      <c r="P98" s="50">
        <v>20560000</v>
      </c>
      <c r="Q98" s="50">
        <v>0</v>
      </c>
      <c r="R98" s="50">
        <v>0</v>
      </c>
      <c r="S98" s="50">
        <v>0</v>
      </c>
      <c r="T98" s="50">
        <v>0</v>
      </c>
      <c r="U98" s="50">
        <v>0</v>
      </c>
    </row>
    <row r="99" spans="1:21">
      <c r="A99" s="231" t="s">
        <v>326</v>
      </c>
      <c r="B99" s="101" t="s">
        <v>327</v>
      </c>
      <c r="C99" s="50">
        <v>0</v>
      </c>
      <c r="D99" s="47">
        <v>0</v>
      </c>
      <c r="E99" s="51">
        <v>0</v>
      </c>
      <c r="F99" s="51">
        <v>0</v>
      </c>
      <c r="G99" s="51">
        <v>0</v>
      </c>
      <c r="H99" s="51">
        <v>0</v>
      </c>
      <c r="I99" s="51">
        <v>0</v>
      </c>
      <c r="J99" s="51">
        <v>0</v>
      </c>
      <c r="K99" s="51">
        <v>0</v>
      </c>
      <c r="L99" s="51">
        <v>0</v>
      </c>
      <c r="M99" s="51">
        <v>0</v>
      </c>
      <c r="N99" s="51">
        <v>0</v>
      </c>
      <c r="O99" s="51">
        <v>0</v>
      </c>
      <c r="P99" s="51">
        <v>0</v>
      </c>
      <c r="Q99" s="51">
        <v>0</v>
      </c>
      <c r="R99" s="51">
        <v>0</v>
      </c>
      <c r="S99" s="51">
        <v>0</v>
      </c>
      <c r="T99" s="51">
        <v>0</v>
      </c>
      <c r="U99" s="51">
        <v>0</v>
      </c>
    </row>
    <row r="100" spans="1:21">
      <c r="A100" s="231" t="s">
        <v>328</v>
      </c>
      <c r="B100" s="102" t="s">
        <v>329</v>
      </c>
      <c r="C100" s="50">
        <v>0</v>
      </c>
      <c r="D100" s="47">
        <v>0</v>
      </c>
      <c r="E100" s="51">
        <v>0</v>
      </c>
      <c r="F100" s="51">
        <v>0</v>
      </c>
      <c r="G100" s="51">
        <v>0</v>
      </c>
      <c r="H100" s="51">
        <v>0</v>
      </c>
      <c r="I100" s="51">
        <v>0</v>
      </c>
      <c r="J100" s="51">
        <v>0</v>
      </c>
      <c r="K100" s="51">
        <v>0</v>
      </c>
      <c r="L100" s="51">
        <v>0</v>
      </c>
      <c r="M100" s="51">
        <v>0</v>
      </c>
      <c r="N100" s="51">
        <v>0</v>
      </c>
      <c r="O100" s="51">
        <v>0</v>
      </c>
      <c r="P100" s="51">
        <v>0</v>
      </c>
      <c r="Q100" s="51">
        <v>0</v>
      </c>
      <c r="R100" s="51">
        <v>0</v>
      </c>
      <c r="S100" s="51">
        <v>0</v>
      </c>
      <c r="T100" s="51">
        <v>0</v>
      </c>
      <c r="U100" s="51">
        <v>0</v>
      </c>
    </row>
    <row r="101" spans="1:21">
      <c r="A101" s="231" t="s">
        <v>330</v>
      </c>
      <c r="B101" s="101" t="s">
        <v>331</v>
      </c>
      <c r="C101" s="50">
        <v>0</v>
      </c>
      <c r="D101" s="47">
        <v>0</v>
      </c>
      <c r="E101" s="51">
        <v>0</v>
      </c>
      <c r="F101" s="51">
        <v>0</v>
      </c>
      <c r="G101" s="51">
        <v>0</v>
      </c>
      <c r="H101" s="51">
        <v>0</v>
      </c>
      <c r="I101" s="51">
        <v>0</v>
      </c>
      <c r="J101" s="51">
        <v>0</v>
      </c>
      <c r="K101" s="51">
        <v>0</v>
      </c>
      <c r="L101" s="51">
        <v>0</v>
      </c>
      <c r="M101" s="51">
        <v>0</v>
      </c>
      <c r="N101" s="51">
        <v>0</v>
      </c>
      <c r="O101" s="51">
        <v>0</v>
      </c>
      <c r="P101" s="51">
        <v>0</v>
      </c>
      <c r="Q101" s="51">
        <v>0</v>
      </c>
      <c r="R101" s="51">
        <v>0</v>
      </c>
      <c r="S101" s="51">
        <v>0</v>
      </c>
      <c r="T101" s="51">
        <v>0</v>
      </c>
      <c r="U101" s="51">
        <v>0</v>
      </c>
    </row>
    <row r="102" spans="1:21" ht="22.5">
      <c r="A102" s="231" t="s">
        <v>332</v>
      </c>
      <c r="B102" s="101" t="s">
        <v>333</v>
      </c>
      <c r="C102" s="50">
        <v>0</v>
      </c>
      <c r="D102" s="47">
        <v>0</v>
      </c>
      <c r="E102" s="51">
        <v>0</v>
      </c>
      <c r="F102" s="51">
        <v>0</v>
      </c>
      <c r="G102" s="51">
        <v>0</v>
      </c>
      <c r="H102" s="51">
        <v>0</v>
      </c>
      <c r="I102" s="51">
        <v>0</v>
      </c>
      <c r="J102" s="51">
        <v>0</v>
      </c>
      <c r="K102" s="51">
        <v>0</v>
      </c>
      <c r="L102" s="51">
        <v>0</v>
      </c>
      <c r="M102" s="51">
        <v>0</v>
      </c>
      <c r="N102" s="51">
        <v>0</v>
      </c>
      <c r="O102" s="51">
        <v>0</v>
      </c>
      <c r="P102" s="51">
        <v>0</v>
      </c>
      <c r="Q102" s="51">
        <v>0</v>
      </c>
      <c r="R102" s="51">
        <v>0</v>
      </c>
      <c r="S102" s="51">
        <v>0</v>
      </c>
      <c r="T102" s="51">
        <v>0</v>
      </c>
      <c r="U102" s="51">
        <v>0</v>
      </c>
    </row>
    <row r="103" spans="1:21">
      <c r="A103" s="231" t="s">
        <v>334</v>
      </c>
      <c r="B103" s="101" t="s">
        <v>335</v>
      </c>
      <c r="C103" s="50">
        <v>0</v>
      </c>
      <c r="D103" s="47">
        <v>0</v>
      </c>
      <c r="E103" s="51">
        <v>0</v>
      </c>
      <c r="F103" s="51">
        <v>0</v>
      </c>
      <c r="G103" s="51">
        <v>0</v>
      </c>
      <c r="H103" s="51">
        <v>0</v>
      </c>
      <c r="I103" s="51">
        <v>0</v>
      </c>
      <c r="J103" s="51">
        <v>0</v>
      </c>
      <c r="K103" s="51">
        <v>0</v>
      </c>
      <c r="L103" s="51">
        <v>0</v>
      </c>
      <c r="M103" s="51">
        <v>0</v>
      </c>
      <c r="N103" s="51">
        <v>0</v>
      </c>
      <c r="O103" s="51">
        <v>0</v>
      </c>
      <c r="P103" s="51">
        <v>0</v>
      </c>
      <c r="Q103" s="51">
        <v>0</v>
      </c>
      <c r="R103" s="51">
        <v>0</v>
      </c>
      <c r="S103" s="51">
        <v>0</v>
      </c>
      <c r="T103" s="51">
        <v>0</v>
      </c>
      <c r="U103" s="51">
        <v>0</v>
      </c>
    </row>
    <row r="104" spans="1:21" ht="22.5">
      <c r="A104" s="231" t="s">
        <v>336</v>
      </c>
      <c r="B104" s="102" t="s">
        <v>337</v>
      </c>
      <c r="C104" s="50">
        <v>0</v>
      </c>
      <c r="D104" s="47">
        <v>0</v>
      </c>
      <c r="E104" s="51">
        <v>0</v>
      </c>
      <c r="F104" s="51">
        <v>0</v>
      </c>
      <c r="G104" s="51">
        <v>0</v>
      </c>
      <c r="H104" s="51">
        <v>0</v>
      </c>
      <c r="I104" s="51">
        <v>0</v>
      </c>
      <c r="J104" s="51">
        <v>0</v>
      </c>
      <c r="K104" s="51">
        <v>0</v>
      </c>
      <c r="L104" s="51">
        <v>0</v>
      </c>
      <c r="M104" s="51">
        <v>0</v>
      </c>
      <c r="N104" s="51">
        <v>0</v>
      </c>
      <c r="O104" s="51">
        <v>0</v>
      </c>
      <c r="P104" s="51">
        <v>0</v>
      </c>
      <c r="Q104" s="51">
        <v>0</v>
      </c>
      <c r="R104" s="51">
        <v>0</v>
      </c>
      <c r="S104" s="51">
        <v>0</v>
      </c>
      <c r="T104" s="51">
        <v>0</v>
      </c>
      <c r="U104" s="51">
        <v>0</v>
      </c>
    </row>
    <row r="105" spans="1:21" s="114" customFormat="1" hidden="1">
      <c r="A105" s="243">
        <v>15</v>
      </c>
      <c r="B105" s="244" t="s">
        <v>338</v>
      </c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3"/>
    </row>
    <row r="106" spans="1:21" s="110" customFormat="1" hidden="1">
      <c r="A106" s="245" t="s">
        <v>339</v>
      </c>
      <c r="B106" s="246" t="s">
        <v>340</v>
      </c>
      <c r="C106" s="108">
        <v>0</v>
      </c>
      <c r="D106" s="108">
        <v>0</v>
      </c>
      <c r="E106" s="109">
        <v>0</v>
      </c>
      <c r="F106" s="109">
        <v>0</v>
      </c>
      <c r="G106" s="109">
        <v>0</v>
      </c>
      <c r="H106" s="109">
        <v>0</v>
      </c>
      <c r="I106" s="109">
        <v>0</v>
      </c>
      <c r="J106" s="109">
        <v>0</v>
      </c>
      <c r="K106" s="109">
        <v>0</v>
      </c>
      <c r="L106" s="109">
        <v>0</v>
      </c>
      <c r="M106" s="109">
        <v>0</v>
      </c>
      <c r="N106" s="109">
        <v>0</v>
      </c>
      <c r="O106" s="109">
        <v>0</v>
      </c>
      <c r="P106" s="109">
        <v>0</v>
      </c>
    </row>
    <row r="107" spans="1:21" s="110" customFormat="1" hidden="1">
      <c r="A107" s="245" t="s">
        <v>341</v>
      </c>
      <c r="B107" s="111" t="s">
        <v>342</v>
      </c>
      <c r="C107" s="108">
        <v>0</v>
      </c>
      <c r="D107" s="108">
        <v>0</v>
      </c>
      <c r="E107" s="109">
        <v>0</v>
      </c>
      <c r="F107" s="109">
        <v>0</v>
      </c>
      <c r="G107" s="109">
        <v>0</v>
      </c>
      <c r="H107" s="109">
        <v>0</v>
      </c>
      <c r="I107" s="109">
        <v>0</v>
      </c>
      <c r="J107" s="109">
        <v>0</v>
      </c>
      <c r="K107" s="109">
        <v>0</v>
      </c>
      <c r="L107" s="109">
        <v>0</v>
      </c>
      <c r="M107" s="109">
        <v>0</v>
      </c>
      <c r="N107" s="109">
        <v>0</v>
      </c>
      <c r="O107" s="109">
        <v>0</v>
      </c>
      <c r="P107" s="109">
        <v>0</v>
      </c>
    </row>
    <row r="108" spans="1:21" s="110" customFormat="1" ht="33.75" hidden="1">
      <c r="A108" s="245" t="s">
        <v>343</v>
      </c>
      <c r="B108" s="111" t="s">
        <v>344</v>
      </c>
      <c r="C108" s="108">
        <v>0</v>
      </c>
      <c r="D108" s="108">
        <v>0</v>
      </c>
      <c r="E108" s="109">
        <v>0</v>
      </c>
      <c r="F108" s="109">
        <v>0</v>
      </c>
      <c r="G108" s="109">
        <v>0</v>
      </c>
      <c r="H108" s="109">
        <v>0</v>
      </c>
      <c r="I108" s="109">
        <v>0</v>
      </c>
      <c r="J108" s="109">
        <v>0</v>
      </c>
      <c r="K108" s="109">
        <v>0</v>
      </c>
      <c r="L108" s="109">
        <v>0</v>
      </c>
      <c r="M108" s="109">
        <v>0</v>
      </c>
      <c r="N108" s="109">
        <v>0</v>
      </c>
      <c r="O108" s="109">
        <v>0</v>
      </c>
      <c r="P108" s="109">
        <v>0</v>
      </c>
    </row>
    <row r="109" spans="1:21" ht="22.5" hidden="1">
      <c r="A109" s="224">
        <v>16</v>
      </c>
      <c r="B109" s="242" t="s">
        <v>345</v>
      </c>
      <c r="C109" s="52"/>
      <c r="D109" s="103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3"/>
    </row>
    <row r="110" spans="1:21" ht="22.5" hidden="1">
      <c r="A110" s="231" t="s">
        <v>346</v>
      </c>
      <c r="B110" s="232" t="s">
        <v>347</v>
      </c>
      <c r="C110" s="50">
        <v>0</v>
      </c>
      <c r="D110" s="47">
        <v>0</v>
      </c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</row>
    <row r="111" spans="1:21" ht="22.5" hidden="1">
      <c r="A111" s="231" t="s">
        <v>348</v>
      </c>
      <c r="B111" s="102" t="s">
        <v>349</v>
      </c>
      <c r="C111" s="50">
        <v>0</v>
      </c>
      <c r="D111" s="47">
        <v>0</v>
      </c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</row>
    <row r="112" spans="1:21" ht="22.5" hidden="1">
      <c r="A112" s="231" t="s">
        <v>350</v>
      </c>
      <c r="B112" s="102" t="s">
        <v>351</v>
      </c>
      <c r="C112" s="50">
        <v>0</v>
      </c>
      <c r="D112" s="47">
        <v>0</v>
      </c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</row>
    <row r="113" spans="3:8" hidden="1"/>
    <row r="115" spans="3:8">
      <c r="F115" s="48"/>
    </row>
    <row r="116" spans="3:8">
      <c r="F116" s="170"/>
    </row>
    <row r="117" spans="3:8">
      <c r="C117" s="48"/>
      <c r="D117" s="48"/>
      <c r="E117" s="48"/>
      <c r="F117" s="48"/>
      <c r="G117" s="48"/>
      <c r="H117" s="48"/>
    </row>
  </sheetData>
  <mergeCells count="3">
    <mergeCell ref="J1:M1"/>
    <mergeCell ref="R1:U1"/>
    <mergeCell ref="B2:U2"/>
  </mergeCells>
  <printOptions horizontalCentered="1"/>
  <pageMargins left="0" right="0" top="0" bottom="0" header="0.31496062992125984" footer="0.31496062992125984"/>
  <pageSetup paperSize="8" scale="65" fitToHeight="0" orientation="landscape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  <pageSetUpPr fitToPage="1"/>
  </sheetPr>
  <dimension ref="A1:Y160"/>
  <sheetViews>
    <sheetView view="pageBreakPreview" zoomScale="85" zoomScaleSheetLayoutView="85" workbookViewId="0">
      <pane ySplit="4" topLeftCell="A92" activePane="bottomLeft" state="frozen"/>
      <selection activeCell="H52" sqref="H52"/>
      <selection pane="bottomLeft" activeCell="B94" sqref="B94"/>
    </sheetView>
  </sheetViews>
  <sheetFormatPr defaultRowHeight="14.25"/>
  <cols>
    <col min="1" max="1" width="7.75" style="1" customWidth="1"/>
    <col min="2" max="2" width="28.625" style="124" customWidth="1"/>
    <col min="3" max="3" width="34.5" style="2" customWidth="1"/>
    <col min="4" max="4" width="15.5" style="3" customWidth="1"/>
    <col min="5" max="6" width="5.125" style="1" customWidth="1"/>
    <col min="7" max="7" width="13.25" style="1" customWidth="1"/>
    <col min="8" max="8" width="11.375" style="1" customWidth="1"/>
    <col min="9" max="10" width="11.5" style="1" customWidth="1"/>
    <col min="11" max="11" width="11.125" style="1" bestFit="1" customWidth="1"/>
    <col min="12" max="12" width="11.25" style="1" customWidth="1"/>
    <col min="13" max="13" width="11.5" style="1" customWidth="1"/>
    <col min="14" max="14" width="10.75" style="1" customWidth="1"/>
    <col min="15" max="15" width="11.125" style="1" customWidth="1"/>
    <col min="16" max="17" width="9.625" style="1" customWidth="1"/>
    <col min="18" max="18" width="11.5" style="49" customWidth="1"/>
    <col min="19" max="19" width="10.75" style="49" customWidth="1"/>
    <col min="20" max="20" width="11.125" style="49" customWidth="1"/>
    <col min="21" max="22" width="9.625" style="49" customWidth="1"/>
    <col min="23" max="24" width="12.625" style="1" bestFit="1" customWidth="1"/>
    <col min="25" max="25" width="11.125" style="1" bestFit="1" customWidth="1"/>
    <col min="26" max="16384" width="9" style="1"/>
  </cols>
  <sheetData>
    <row r="1" spans="1:25" ht="65.25" customHeight="1" thickBot="1">
      <c r="K1" s="4"/>
      <c r="L1" s="253"/>
      <c r="M1" s="253"/>
      <c r="N1" s="253"/>
      <c r="O1" s="253"/>
      <c r="P1" s="253"/>
      <c r="Q1" s="4"/>
      <c r="R1" s="4"/>
      <c r="S1" s="4"/>
      <c r="T1" s="253" t="s">
        <v>545</v>
      </c>
      <c r="U1" s="253"/>
      <c r="V1" s="253"/>
      <c r="W1" s="253"/>
    </row>
    <row r="2" spans="1:25" ht="34.5" customHeight="1">
      <c r="A2" s="254" t="s">
        <v>0</v>
      </c>
      <c r="B2" s="256" t="s">
        <v>1</v>
      </c>
      <c r="C2" s="258" t="s">
        <v>2</v>
      </c>
      <c r="D2" s="258" t="s">
        <v>3</v>
      </c>
      <c r="E2" s="258" t="s">
        <v>4</v>
      </c>
      <c r="F2" s="258"/>
      <c r="G2" s="273" t="s">
        <v>5</v>
      </c>
      <c r="H2" s="260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2"/>
      <c r="W2" s="266" t="s">
        <v>6</v>
      </c>
    </row>
    <row r="3" spans="1:25" ht="25.5" customHeight="1">
      <c r="A3" s="255"/>
      <c r="B3" s="257"/>
      <c r="C3" s="259"/>
      <c r="D3" s="259"/>
      <c r="E3" s="163" t="s">
        <v>7</v>
      </c>
      <c r="F3" s="163" t="s">
        <v>8</v>
      </c>
      <c r="G3" s="274"/>
      <c r="H3" s="115">
        <v>2016</v>
      </c>
      <c r="I3" s="115">
        <v>2017</v>
      </c>
      <c r="J3" s="115">
        <v>2018</v>
      </c>
      <c r="K3" s="115">
        <v>2019</v>
      </c>
      <c r="L3" s="115">
        <v>2020</v>
      </c>
      <c r="M3" s="115">
        <v>2021</v>
      </c>
      <c r="N3" s="115">
        <v>2022</v>
      </c>
      <c r="O3" s="115">
        <v>2023</v>
      </c>
      <c r="P3" s="115">
        <v>2024</v>
      </c>
      <c r="Q3" s="115">
        <v>2025</v>
      </c>
      <c r="R3" s="115">
        <v>2026</v>
      </c>
      <c r="S3" s="115">
        <v>2027</v>
      </c>
      <c r="T3" s="115">
        <v>2028</v>
      </c>
      <c r="U3" s="115">
        <v>2029</v>
      </c>
      <c r="V3" s="115">
        <v>2030</v>
      </c>
      <c r="W3" s="267"/>
    </row>
    <row r="4" spans="1:25" s="8" customFormat="1">
      <c r="A4" s="54">
        <v>1</v>
      </c>
      <c r="B4" s="125">
        <v>2</v>
      </c>
      <c r="C4" s="5">
        <v>3</v>
      </c>
      <c r="D4" s="6">
        <v>4</v>
      </c>
      <c r="E4" s="268">
        <v>5</v>
      </c>
      <c r="F4" s="268"/>
      <c r="G4" s="7">
        <v>6</v>
      </c>
      <c r="H4" s="7">
        <v>9</v>
      </c>
      <c r="I4" s="7">
        <v>10</v>
      </c>
      <c r="J4" s="7">
        <v>11</v>
      </c>
      <c r="K4" s="7">
        <v>12</v>
      </c>
      <c r="L4" s="7">
        <v>13</v>
      </c>
      <c r="M4" s="7">
        <v>14</v>
      </c>
      <c r="N4" s="7">
        <v>15</v>
      </c>
      <c r="O4" s="7">
        <v>16</v>
      </c>
      <c r="P4" s="7">
        <v>17</v>
      </c>
      <c r="Q4" s="7">
        <v>18</v>
      </c>
      <c r="R4" s="7">
        <v>19</v>
      </c>
      <c r="S4" s="7">
        <v>20</v>
      </c>
      <c r="T4" s="7">
        <v>21</v>
      </c>
      <c r="U4" s="7">
        <v>22</v>
      </c>
      <c r="V4" s="7">
        <v>23</v>
      </c>
      <c r="W4" s="55">
        <v>24</v>
      </c>
    </row>
    <row r="5" spans="1:25" s="9" customFormat="1" ht="20.100000000000001" customHeight="1">
      <c r="A5" s="56">
        <v>1</v>
      </c>
      <c r="B5" s="269" t="s">
        <v>120</v>
      </c>
      <c r="C5" s="269"/>
      <c r="D5" s="269"/>
      <c r="E5" s="269"/>
      <c r="F5" s="269"/>
      <c r="G5" s="43">
        <v>3462351657</v>
      </c>
      <c r="H5" s="43">
        <v>349716270</v>
      </c>
      <c r="I5" s="43">
        <v>797144491</v>
      </c>
      <c r="J5" s="43">
        <v>794783728</v>
      </c>
      <c r="K5" s="43">
        <v>319316142</v>
      </c>
      <c r="L5" s="43">
        <v>162061479</v>
      </c>
      <c r="M5" s="43">
        <v>66010732</v>
      </c>
      <c r="N5" s="43">
        <v>67576946</v>
      </c>
      <c r="O5" s="43">
        <v>18986733</v>
      </c>
      <c r="P5" s="43">
        <v>5923500</v>
      </c>
      <c r="Q5" s="43">
        <v>4248125</v>
      </c>
      <c r="R5" s="43">
        <v>1230000</v>
      </c>
      <c r="S5" s="43">
        <v>861000</v>
      </c>
      <c r="T5" s="43">
        <v>393600</v>
      </c>
      <c r="U5" s="43">
        <v>0</v>
      </c>
      <c r="V5" s="43">
        <v>0</v>
      </c>
      <c r="W5" s="57">
        <v>2129114115</v>
      </c>
    </row>
    <row r="6" spans="1:25" s="9" customFormat="1" ht="20.100000000000001" customHeight="1">
      <c r="A6" s="58" t="s">
        <v>9</v>
      </c>
      <c r="B6" s="270" t="s">
        <v>10</v>
      </c>
      <c r="C6" s="270"/>
      <c r="D6" s="270"/>
      <c r="E6" s="270"/>
      <c r="F6" s="270"/>
      <c r="G6" s="10">
        <v>1387711008</v>
      </c>
      <c r="H6" s="10">
        <v>171063233</v>
      </c>
      <c r="I6" s="10">
        <v>206108502</v>
      </c>
      <c r="J6" s="10">
        <v>185490849</v>
      </c>
      <c r="K6" s="10">
        <v>148288425</v>
      </c>
      <c r="L6" s="10">
        <v>134211168</v>
      </c>
      <c r="M6" s="10">
        <v>49190420</v>
      </c>
      <c r="N6" s="10">
        <v>48308326</v>
      </c>
      <c r="O6" s="10">
        <v>18986733</v>
      </c>
      <c r="P6" s="10">
        <v>5923500</v>
      </c>
      <c r="Q6" s="10">
        <v>4248125</v>
      </c>
      <c r="R6" s="10">
        <v>1230000</v>
      </c>
      <c r="S6" s="10">
        <v>861000</v>
      </c>
      <c r="T6" s="10">
        <v>393600</v>
      </c>
      <c r="U6" s="10">
        <v>0</v>
      </c>
      <c r="V6" s="10">
        <v>0</v>
      </c>
      <c r="W6" s="59">
        <v>758343597</v>
      </c>
    </row>
    <row r="7" spans="1:25" s="9" customFormat="1" ht="20.100000000000001" customHeight="1">
      <c r="A7" s="58" t="s">
        <v>11</v>
      </c>
      <c r="B7" s="271" t="s">
        <v>12</v>
      </c>
      <c r="C7" s="271"/>
      <c r="D7" s="271"/>
      <c r="E7" s="271"/>
      <c r="F7" s="271"/>
      <c r="G7" s="10">
        <v>2074640649</v>
      </c>
      <c r="H7" s="10">
        <v>178653037</v>
      </c>
      <c r="I7" s="10">
        <v>591035989</v>
      </c>
      <c r="J7" s="10">
        <v>609292879</v>
      </c>
      <c r="K7" s="10">
        <v>171027717</v>
      </c>
      <c r="L7" s="10">
        <v>27850311</v>
      </c>
      <c r="M7" s="10">
        <v>16820312</v>
      </c>
      <c r="N7" s="10">
        <v>19268620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59">
        <v>1370770518</v>
      </c>
    </row>
    <row r="8" spans="1:25" s="12" customFormat="1" ht="48" customHeight="1">
      <c r="A8" s="60" t="s">
        <v>97</v>
      </c>
      <c r="B8" s="263" t="s">
        <v>13</v>
      </c>
      <c r="C8" s="263"/>
      <c r="D8" s="263"/>
      <c r="E8" s="263"/>
      <c r="F8" s="263"/>
      <c r="G8" s="11">
        <v>1991240311</v>
      </c>
      <c r="H8" s="11">
        <v>221644561</v>
      </c>
      <c r="I8" s="11">
        <v>597010887</v>
      </c>
      <c r="J8" s="11">
        <v>637737182</v>
      </c>
      <c r="K8" s="11">
        <v>217468101</v>
      </c>
      <c r="L8" s="11">
        <v>64968383</v>
      </c>
      <c r="M8" s="11">
        <v>29615135</v>
      </c>
      <c r="N8" s="11">
        <v>28762194</v>
      </c>
      <c r="O8" s="11">
        <v>12382733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61">
        <v>1524585801</v>
      </c>
    </row>
    <row r="9" spans="1:25" s="15" customFormat="1" ht="20.100000000000001" customHeight="1">
      <c r="A9" s="62" t="s">
        <v>98</v>
      </c>
      <c r="B9" s="264" t="s">
        <v>10</v>
      </c>
      <c r="C9" s="264"/>
      <c r="D9" s="264"/>
      <c r="E9" s="264"/>
      <c r="F9" s="264"/>
      <c r="G9" s="13">
        <v>400351760</v>
      </c>
      <c r="H9" s="13">
        <v>72091023</v>
      </c>
      <c r="I9" s="13">
        <v>65875293</v>
      </c>
      <c r="J9" s="13">
        <v>60042927</v>
      </c>
      <c r="K9" s="13">
        <v>55655160</v>
      </c>
      <c r="L9" s="13">
        <v>54615442</v>
      </c>
      <c r="M9" s="13">
        <v>29262194</v>
      </c>
      <c r="N9" s="13">
        <v>28762194</v>
      </c>
      <c r="O9" s="13">
        <v>12382733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305477822</v>
      </c>
      <c r="X9" s="14"/>
      <c r="Y9" s="14"/>
    </row>
    <row r="10" spans="1:25" s="19" customFormat="1" ht="101.25" customHeight="1">
      <c r="A10" s="63" t="s">
        <v>83</v>
      </c>
      <c r="B10" s="123" t="s">
        <v>34</v>
      </c>
      <c r="C10" s="21" t="s">
        <v>35</v>
      </c>
      <c r="D10" s="16" t="s">
        <v>414</v>
      </c>
      <c r="E10" s="17">
        <v>2012</v>
      </c>
      <c r="F10" s="17">
        <v>2016</v>
      </c>
      <c r="G10" s="20">
        <v>3656764</v>
      </c>
      <c r="H10" s="20">
        <v>294622</v>
      </c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65">
        <v>0</v>
      </c>
    </row>
    <row r="11" spans="1:25" s="19" customFormat="1" ht="69" customHeight="1">
      <c r="A11" s="63" t="s">
        <v>84</v>
      </c>
      <c r="B11" s="126" t="s">
        <v>134</v>
      </c>
      <c r="C11" s="16" t="s">
        <v>23</v>
      </c>
      <c r="D11" s="16" t="s">
        <v>15</v>
      </c>
      <c r="E11" s="17">
        <v>2015</v>
      </c>
      <c r="F11" s="17">
        <v>2023</v>
      </c>
      <c r="G11" s="20">
        <v>322577590</v>
      </c>
      <c r="H11" s="20">
        <v>51144550</v>
      </c>
      <c r="I11" s="20">
        <v>49968077</v>
      </c>
      <c r="J11" s="20">
        <v>48791606</v>
      </c>
      <c r="K11" s="20">
        <v>48791606</v>
      </c>
      <c r="L11" s="20">
        <v>48791606</v>
      </c>
      <c r="M11" s="20">
        <v>25262194</v>
      </c>
      <c r="N11" s="20">
        <v>25262194</v>
      </c>
      <c r="O11" s="20">
        <v>10882733</v>
      </c>
      <c r="P11" s="20"/>
      <c r="Q11" s="20"/>
      <c r="R11" s="20"/>
      <c r="S11" s="20"/>
      <c r="T11" s="20"/>
      <c r="U11" s="20"/>
      <c r="V11" s="20"/>
      <c r="W11" s="65">
        <v>256865790</v>
      </c>
      <c r="X11" s="130"/>
    </row>
    <row r="12" spans="1:25" s="19" customFormat="1" ht="114" customHeight="1">
      <c r="A12" s="63" t="s">
        <v>85</v>
      </c>
      <c r="B12" s="126" t="s">
        <v>369</v>
      </c>
      <c r="C12" s="16" t="s">
        <v>374</v>
      </c>
      <c r="D12" s="16" t="s">
        <v>378</v>
      </c>
      <c r="E12" s="17">
        <v>2015</v>
      </c>
      <c r="F12" s="17">
        <v>2018</v>
      </c>
      <c r="G12" s="20">
        <v>14685012</v>
      </c>
      <c r="H12" s="20">
        <v>4656761</v>
      </c>
      <c r="I12" s="20">
        <v>4248932</v>
      </c>
      <c r="J12" s="20">
        <v>4417674</v>
      </c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65">
        <v>8432711</v>
      </c>
    </row>
    <row r="13" spans="1:25" s="19" customFormat="1" ht="138.75" customHeight="1">
      <c r="A13" s="63" t="s">
        <v>137</v>
      </c>
      <c r="B13" s="126" t="s">
        <v>25</v>
      </c>
      <c r="C13" s="22" t="s">
        <v>26</v>
      </c>
      <c r="D13" s="16" t="s">
        <v>27</v>
      </c>
      <c r="E13" s="17">
        <v>2015</v>
      </c>
      <c r="F13" s="17">
        <v>2020</v>
      </c>
      <c r="G13" s="20">
        <v>11878400</v>
      </c>
      <c r="H13" s="20">
        <v>2200000</v>
      </c>
      <c r="I13" s="20">
        <v>2100000</v>
      </c>
      <c r="J13" s="20">
        <v>2100000</v>
      </c>
      <c r="K13" s="20">
        <v>2000000</v>
      </c>
      <c r="L13" s="20">
        <v>1500000</v>
      </c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65">
        <v>7700000</v>
      </c>
    </row>
    <row r="14" spans="1:25" s="19" customFormat="1" ht="128.25">
      <c r="A14" s="63" t="s">
        <v>86</v>
      </c>
      <c r="B14" s="126" t="s">
        <v>398</v>
      </c>
      <c r="C14" s="16" t="s">
        <v>406</v>
      </c>
      <c r="D14" s="16" t="s">
        <v>15</v>
      </c>
      <c r="E14" s="17">
        <v>2015</v>
      </c>
      <c r="F14" s="17">
        <v>2017</v>
      </c>
      <c r="G14" s="20">
        <v>5633760</v>
      </c>
      <c r="H14" s="20">
        <v>3292200</v>
      </c>
      <c r="I14" s="20">
        <v>2341560</v>
      </c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65">
        <v>2341560</v>
      </c>
    </row>
    <row r="15" spans="1:25" s="19" customFormat="1" ht="114" customHeight="1">
      <c r="A15" s="63" t="s">
        <v>87</v>
      </c>
      <c r="B15" s="126" t="s">
        <v>372</v>
      </c>
      <c r="C15" s="16" t="s">
        <v>373</v>
      </c>
      <c r="D15" s="16" t="s">
        <v>15</v>
      </c>
      <c r="E15" s="17">
        <v>2016</v>
      </c>
      <c r="F15" s="17">
        <v>2020</v>
      </c>
      <c r="G15" s="20">
        <v>4090500</v>
      </c>
      <c r="H15" s="20">
        <v>850000</v>
      </c>
      <c r="I15" s="20">
        <v>810500</v>
      </c>
      <c r="J15" s="20">
        <v>810000</v>
      </c>
      <c r="K15" s="20">
        <v>810000</v>
      </c>
      <c r="L15" s="20">
        <v>810000</v>
      </c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65">
        <v>3240500</v>
      </c>
    </row>
    <row r="16" spans="1:25" s="19" customFormat="1" ht="114" customHeight="1">
      <c r="A16" s="63" t="s">
        <v>88</v>
      </c>
      <c r="B16" s="126" t="s">
        <v>410</v>
      </c>
      <c r="C16" s="16" t="s">
        <v>352</v>
      </c>
      <c r="D16" s="16" t="s">
        <v>31</v>
      </c>
      <c r="E16" s="17">
        <v>2014</v>
      </c>
      <c r="F16" s="17">
        <v>2016</v>
      </c>
      <c r="G16" s="20">
        <v>135266</v>
      </c>
      <c r="H16" s="20">
        <v>59853</v>
      </c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65">
        <v>0</v>
      </c>
    </row>
    <row r="17" spans="1:23" s="19" customFormat="1" ht="199.5">
      <c r="A17" s="63" t="s">
        <v>89</v>
      </c>
      <c r="B17" s="126" t="s">
        <v>370</v>
      </c>
      <c r="C17" s="16" t="s">
        <v>108</v>
      </c>
      <c r="D17" s="16" t="s">
        <v>15</v>
      </c>
      <c r="E17" s="17">
        <v>2015</v>
      </c>
      <c r="F17" s="17">
        <v>2016</v>
      </c>
      <c r="G17" s="20">
        <v>0</v>
      </c>
      <c r="H17" s="20">
        <v>0</v>
      </c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65">
        <v>0</v>
      </c>
    </row>
    <row r="18" spans="1:23" s="19" customFormat="1" ht="213.75">
      <c r="A18" s="63" t="s">
        <v>138</v>
      </c>
      <c r="B18" s="126" t="s">
        <v>371</v>
      </c>
      <c r="C18" s="16" t="s">
        <v>108</v>
      </c>
      <c r="D18" s="16" t="s">
        <v>15</v>
      </c>
      <c r="E18" s="17">
        <v>2015</v>
      </c>
      <c r="F18" s="17">
        <v>2016</v>
      </c>
      <c r="G18" s="20">
        <v>0</v>
      </c>
      <c r="H18" s="20">
        <v>0</v>
      </c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65">
        <v>0</v>
      </c>
    </row>
    <row r="19" spans="1:23" s="19" customFormat="1" ht="57">
      <c r="A19" s="63" t="s">
        <v>454</v>
      </c>
      <c r="B19" s="16" t="s">
        <v>441</v>
      </c>
      <c r="C19" s="16" t="s">
        <v>453</v>
      </c>
      <c r="D19" s="16" t="s">
        <v>27</v>
      </c>
      <c r="E19" s="17">
        <v>2014</v>
      </c>
      <c r="F19" s="17">
        <v>2023</v>
      </c>
      <c r="G19" s="20">
        <v>9395877</v>
      </c>
      <c r="H19" s="20">
        <v>4691707</v>
      </c>
      <c r="I19" s="20">
        <v>0</v>
      </c>
      <c r="J19" s="20">
        <v>0</v>
      </c>
      <c r="K19" s="20">
        <v>700000</v>
      </c>
      <c r="L19" s="20">
        <v>700000</v>
      </c>
      <c r="M19" s="20">
        <v>700000</v>
      </c>
      <c r="N19" s="20">
        <v>700000</v>
      </c>
      <c r="O19" s="20">
        <v>700000</v>
      </c>
      <c r="P19" s="20"/>
      <c r="Q19" s="20"/>
      <c r="R19" s="20"/>
      <c r="S19" s="20"/>
      <c r="T19" s="20"/>
      <c r="U19" s="20"/>
      <c r="V19" s="20"/>
      <c r="W19" s="65">
        <v>3500000</v>
      </c>
    </row>
    <row r="20" spans="1:23" s="19" customFormat="1" ht="57">
      <c r="A20" s="63" t="s">
        <v>458</v>
      </c>
      <c r="B20" s="16" t="s">
        <v>451</v>
      </c>
      <c r="C20" s="16" t="s">
        <v>451</v>
      </c>
      <c r="D20" s="16" t="s">
        <v>27</v>
      </c>
      <c r="E20" s="17">
        <v>2016</v>
      </c>
      <c r="F20" s="17">
        <v>2018</v>
      </c>
      <c r="G20" s="20">
        <v>2969951</v>
      </c>
      <c r="H20" s="20">
        <v>868236</v>
      </c>
      <c r="I20" s="20">
        <v>868236</v>
      </c>
      <c r="J20" s="20">
        <v>1233479</v>
      </c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65">
        <v>2101715</v>
      </c>
    </row>
    <row r="21" spans="1:23" s="19" customFormat="1" ht="57">
      <c r="A21" s="63" t="s">
        <v>459</v>
      </c>
      <c r="B21" s="16" t="s">
        <v>452</v>
      </c>
      <c r="C21" s="16" t="s">
        <v>457</v>
      </c>
      <c r="D21" s="16" t="s">
        <v>27</v>
      </c>
      <c r="E21" s="17">
        <v>2016</v>
      </c>
      <c r="F21" s="17">
        <v>2022</v>
      </c>
      <c r="G21" s="18">
        <v>15000000</v>
      </c>
      <c r="H21" s="18">
        <v>1000000</v>
      </c>
      <c r="I21" s="18">
        <v>2500000</v>
      </c>
      <c r="J21" s="18">
        <v>2500000</v>
      </c>
      <c r="K21" s="18">
        <v>2500000</v>
      </c>
      <c r="L21" s="18">
        <v>2000000</v>
      </c>
      <c r="M21" s="18">
        <v>2500000</v>
      </c>
      <c r="N21" s="18">
        <v>2000000</v>
      </c>
      <c r="O21" s="18"/>
      <c r="P21" s="18"/>
      <c r="Q21" s="18"/>
      <c r="R21" s="18"/>
      <c r="S21" s="18"/>
      <c r="T21" s="18"/>
      <c r="U21" s="18"/>
      <c r="V21" s="18"/>
      <c r="W21" s="64">
        <v>14000000</v>
      </c>
    </row>
    <row r="22" spans="1:23" s="19" customFormat="1" ht="114">
      <c r="A22" s="63" t="s">
        <v>477</v>
      </c>
      <c r="B22" s="16" t="s">
        <v>516</v>
      </c>
      <c r="C22" s="16" t="s">
        <v>476</v>
      </c>
      <c r="D22" s="16" t="s">
        <v>414</v>
      </c>
      <c r="E22" s="17">
        <v>2016</v>
      </c>
      <c r="F22" s="17">
        <v>2017</v>
      </c>
      <c r="G22" s="18">
        <v>1421900</v>
      </c>
      <c r="H22" s="18">
        <v>701900</v>
      </c>
      <c r="I22" s="18">
        <v>720000</v>
      </c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64">
        <v>720000</v>
      </c>
    </row>
    <row r="23" spans="1:23" s="19" customFormat="1" ht="57">
      <c r="A23" s="63" t="s">
        <v>483</v>
      </c>
      <c r="B23" s="16" t="s">
        <v>479</v>
      </c>
      <c r="C23" s="16" t="s">
        <v>482</v>
      </c>
      <c r="D23" s="16" t="s">
        <v>27</v>
      </c>
      <c r="E23" s="17">
        <v>2016</v>
      </c>
      <c r="F23" s="17">
        <v>2023</v>
      </c>
      <c r="G23" s="18">
        <v>4000000</v>
      </c>
      <c r="H23" s="18">
        <v>0</v>
      </c>
      <c r="I23" s="18">
        <v>0</v>
      </c>
      <c r="J23" s="18">
        <v>0</v>
      </c>
      <c r="K23" s="18">
        <v>800000</v>
      </c>
      <c r="L23" s="18">
        <v>800000</v>
      </c>
      <c r="M23" s="18">
        <v>800000</v>
      </c>
      <c r="N23" s="18">
        <v>800000</v>
      </c>
      <c r="O23" s="18">
        <v>800000</v>
      </c>
      <c r="P23" s="18"/>
      <c r="Q23" s="18"/>
      <c r="R23" s="18"/>
      <c r="S23" s="18"/>
      <c r="T23" s="18"/>
      <c r="U23" s="18"/>
      <c r="V23" s="18"/>
      <c r="W23" s="64">
        <v>4000000</v>
      </c>
    </row>
    <row r="24" spans="1:23" s="19" customFormat="1" ht="142.5">
      <c r="A24" s="63" t="s">
        <v>513</v>
      </c>
      <c r="B24" s="16" t="s">
        <v>511</v>
      </c>
      <c r="C24" s="16" t="s">
        <v>514</v>
      </c>
      <c r="D24" s="16" t="s">
        <v>512</v>
      </c>
      <c r="E24" s="17">
        <v>2016</v>
      </c>
      <c r="F24" s="17">
        <v>2018</v>
      </c>
      <c r="G24" s="18">
        <v>195940</v>
      </c>
      <c r="H24" s="18">
        <v>130440</v>
      </c>
      <c r="I24" s="18">
        <v>58000</v>
      </c>
      <c r="J24" s="18">
        <v>7500</v>
      </c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64">
        <v>65500</v>
      </c>
    </row>
    <row r="25" spans="1:23" s="19" customFormat="1" ht="57">
      <c r="A25" s="63" t="s">
        <v>530</v>
      </c>
      <c r="B25" s="16" t="s">
        <v>520</v>
      </c>
      <c r="C25" s="16" t="s">
        <v>526</v>
      </c>
      <c r="D25" s="16" t="s">
        <v>27</v>
      </c>
      <c r="E25" s="17">
        <v>2016</v>
      </c>
      <c r="F25" s="17">
        <v>2018</v>
      </c>
      <c r="G25" s="18">
        <v>273500</v>
      </c>
      <c r="H25" s="18">
        <v>84500</v>
      </c>
      <c r="I25" s="18">
        <v>90500</v>
      </c>
      <c r="J25" s="18">
        <v>98500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202">
        <v>189000</v>
      </c>
    </row>
    <row r="26" spans="1:23" s="19" customFormat="1" ht="57">
      <c r="A26" s="63" t="s">
        <v>531</v>
      </c>
      <c r="B26" s="16" t="s">
        <v>521</v>
      </c>
      <c r="C26" s="16" t="s">
        <v>527</v>
      </c>
      <c r="D26" s="16" t="s">
        <v>27</v>
      </c>
      <c r="E26" s="17">
        <v>2016</v>
      </c>
      <c r="F26" s="17">
        <v>2020</v>
      </c>
      <c r="G26" s="18">
        <v>532300</v>
      </c>
      <c r="H26" s="18">
        <v>163754</v>
      </c>
      <c r="I26" s="18">
        <v>216988</v>
      </c>
      <c r="J26" s="18">
        <v>84168</v>
      </c>
      <c r="K26" s="18">
        <v>53554</v>
      </c>
      <c r="L26" s="18">
        <v>13836</v>
      </c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202">
        <v>368546</v>
      </c>
    </row>
    <row r="27" spans="1:23" s="19" customFormat="1" ht="85.5">
      <c r="A27" s="63" t="s">
        <v>532</v>
      </c>
      <c r="B27" s="16" t="s">
        <v>522</v>
      </c>
      <c r="C27" s="16" t="s">
        <v>528</v>
      </c>
      <c r="D27" s="16" t="s">
        <v>27</v>
      </c>
      <c r="E27" s="17">
        <v>2016</v>
      </c>
      <c r="F27" s="17">
        <v>2017</v>
      </c>
      <c r="G27" s="18">
        <v>2365000</v>
      </c>
      <c r="H27" s="18">
        <v>1182500</v>
      </c>
      <c r="I27" s="18">
        <v>1182500</v>
      </c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202">
        <v>1182500</v>
      </c>
    </row>
    <row r="28" spans="1:23" s="19" customFormat="1" ht="85.5">
      <c r="A28" s="63" t="s">
        <v>533</v>
      </c>
      <c r="B28" s="16" t="s">
        <v>523</v>
      </c>
      <c r="C28" s="16" t="s">
        <v>529</v>
      </c>
      <c r="D28" s="16" t="s">
        <v>27</v>
      </c>
      <c r="E28" s="17">
        <v>2016</v>
      </c>
      <c r="F28" s="17">
        <v>2017</v>
      </c>
      <c r="G28" s="18">
        <v>1540000</v>
      </c>
      <c r="H28" s="18">
        <v>770000</v>
      </c>
      <c r="I28" s="18">
        <v>770000</v>
      </c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202">
        <v>770000</v>
      </c>
    </row>
    <row r="29" spans="1:23" s="24" customFormat="1" ht="20.100000000000001" customHeight="1">
      <c r="A29" s="116" t="s">
        <v>99</v>
      </c>
      <c r="B29" s="265" t="s">
        <v>12</v>
      </c>
      <c r="C29" s="265"/>
      <c r="D29" s="265"/>
      <c r="E29" s="265"/>
      <c r="F29" s="265"/>
      <c r="G29" s="117">
        <v>1590888551</v>
      </c>
      <c r="H29" s="117">
        <v>149553538</v>
      </c>
      <c r="I29" s="117">
        <v>531135594</v>
      </c>
      <c r="J29" s="117">
        <v>577694255</v>
      </c>
      <c r="K29" s="117">
        <v>161812941</v>
      </c>
      <c r="L29" s="117">
        <v>10352941</v>
      </c>
      <c r="M29" s="117">
        <v>352941</v>
      </c>
      <c r="N29" s="117">
        <v>0</v>
      </c>
      <c r="O29" s="117">
        <v>0</v>
      </c>
      <c r="P29" s="117">
        <v>0</v>
      </c>
      <c r="Q29" s="117">
        <v>0</v>
      </c>
      <c r="R29" s="117">
        <v>0</v>
      </c>
      <c r="S29" s="117">
        <v>0</v>
      </c>
      <c r="T29" s="117">
        <v>0</v>
      </c>
      <c r="U29" s="117">
        <v>0</v>
      </c>
      <c r="V29" s="117">
        <v>0</v>
      </c>
      <c r="W29" s="117">
        <v>1219107979</v>
      </c>
    </row>
    <row r="30" spans="1:23" s="19" customFormat="1" ht="73.5" customHeight="1">
      <c r="A30" s="75" t="s">
        <v>139</v>
      </c>
      <c r="B30" s="126" t="s">
        <v>54</v>
      </c>
      <c r="C30" s="16" t="s">
        <v>55</v>
      </c>
      <c r="D30" s="16" t="s">
        <v>15</v>
      </c>
      <c r="E30" s="17">
        <v>2011</v>
      </c>
      <c r="F30" s="17">
        <v>2016</v>
      </c>
      <c r="G30" s="20">
        <v>158183913</v>
      </c>
      <c r="H30" s="20">
        <v>16027766</v>
      </c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65">
        <v>0</v>
      </c>
    </row>
    <row r="31" spans="1:23" s="19" customFormat="1" ht="101.25" customHeight="1">
      <c r="A31" s="75" t="s">
        <v>37</v>
      </c>
      <c r="B31" s="123" t="s">
        <v>34</v>
      </c>
      <c r="C31" s="21" t="s">
        <v>35</v>
      </c>
      <c r="D31" s="16" t="s">
        <v>414</v>
      </c>
      <c r="E31" s="17">
        <v>2012</v>
      </c>
      <c r="F31" s="17">
        <v>2016</v>
      </c>
      <c r="G31" s="20">
        <v>12987178</v>
      </c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65">
        <v>0</v>
      </c>
    </row>
    <row r="32" spans="1:23" s="19" customFormat="1" ht="76.5" customHeight="1">
      <c r="A32" s="75" t="s">
        <v>38</v>
      </c>
      <c r="B32" s="123" t="s">
        <v>134</v>
      </c>
      <c r="C32" s="21" t="s">
        <v>23</v>
      </c>
      <c r="D32" s="16" t="s">
        <v>15</v>
      </c>
      <c r="E32" s="17">
        <v>2015</v>
      </c>
      <c r="F32" s="17">
        <v>2023</v>
      </c>
      <c r="G32" s="20">
        <v>3796551</v>
      </c>
      <c r="H32" s="20">
        <v>920000</v>
      </c>
      <c r="I32" s="20">
        <v>588239</v>
      </c>
      <c r="J32" s="20">
        <v>352941</v>
      </c>
      <c r="K32" s="20">
        <v>352941</v>
      </c>
      <c r="L32" s="20">
        <v>352941</v>
      </c>
      <c r="M32" s="20">
        <v>352941</v>
      </c>
      <c r="N32" s="20"/>
      <c r="O32" s="20"/>
      <c r="P32" s="20"/>
      <c r="Q32" s="20"/>
      <c r="R32" s="20"/>
      <c r="S32" s="20"/>
      <c r="T32" s="20"/>
      <c r="U32" s="20"/>
      <c r="V32" s="20"/>
      <c r="W32" s="65">
        <v>2000003</v>
      </c>
    </row>
    <row r="33" spans="1:23" s="19" customFormat="1" ht="137.25" customHeight="1">
      <c r="A33" s="75" t="s">
        <v>39</v>
      </c>
      <c r="B33" s="126" t="s">
        <v>25</v>
      </c>
      <c r="C33" s="22" t="s">
        <v>26</v>
      </c>
      <c r="D33" s="16" t="s">
        <v>27</v>
      </c>
      <c r="E33" s="17">
        <v>2015</v>
      </c>
      <c r="F33" s="17">
        <v>2020</v>
      </c>
      <c r="G33" s="20">
        <v>121600</v>
      </c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65">
        <v>0</v>
      </c>
    </row>
    <row r="34" spans="1:23" s="19" customFormat="1" ht="128.25">
      <c r="A34" s="75" t="s">
        <v>40</v>
      </c>
      <c r="B34" s="126" t="s">
        <v>398</v>
      </c>
      <c r="C34" s="16" t="s">
        <v>406</v>
      </c>
      <c r="D34" s="16" t="s">
        <v>15</v>
      </c>
      <c r="E34" s="17">
        <v>2015</v>
      </c>
      <c r="F34" s="17">
        <v>2017</v>
      </c>
      <c r="G34" s="20">
        <v>0</v>
      </c>
      <c r="H34" s="20">
        <v>0</v>
      </c>
      <c r="I34" s="20">
        <v>0</v>
      </c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65">
        <v>0</v>
      </c>
    </row>
    <row r="35" spans="1:23" s="19" customFormat="1" ht="120" customHeight="1">
      <c r="A35" s="75" t="s">
        <v>41</v>
      </c>
      <c r="B35" s="126" t="s">
        <v>372</v>
      </c>
      <c r="C35" s="16" t="s">
        <v>373</v>
      </c>
      <c r="D35" s="16" t="s">
        <v>15</v>
      </c>
      <c r="E35" s="17">
        <v>2016</v>
      </c>
      <c r="F35" s="17">
        <v>2020</v>
      </c>
      <c r="G35" s="18">
        <v>150000</v>
      </c>
      <c r="H35" s="18">
        <v>150000</v>
      </c>
      <c r="I35" s="18"/>
      <c r="J35" s="18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64">
        <v>0</v>
      </c>
    </row>
    <row r="36" spans="1:23" s="19" customFormat="1" ht="72.75" customHeight="1">
      <c r="A36" s="75" t="s">
        <v>42</v>
      </c>
      <c r="B36" s="123" t="s">
        <v>354</v>
      </c>
      <c r="C36" s="21" t="s">
        <v>124</v>
      </c>
      <c r="D36" s="16" t="s">
        <v>46</v>
      </c>
      <c r="E36" s="17">
        <v>2015</v>
      </c>
      <c r="F36" s="17">
        <v>2017</v>
      </c>
      <c r="G36" s="20">
        <v>53038000</v>
      </c>
      <c r="H36" s="20">
        <v>30000000</v>
      </c>
      <c r="I36" s="20">
        <v>23038000</v>
      </c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65">
        <v>23038000</v>
      </c>
    </row>
    <row r="37" spans="1:23" s="19" customFormat="1" ht="93.75" customHeight="1">
      <c r="A37" s="75" t="s">
        <v>43</v>
      </c>
      <c r="B37" s="123" t="s">
        <v>438</v>
      </c>
      <c r="C37" s="21" t="s">
        <v>124</v>
      </c>
      <c r="D37" s="16" t="s">
        <v>46</v>
      </c>
      <c r="E37" s="17">
        <v>2012</v>
      </c>
      <c r="F37" s="17">
        <v>2017</v>
      </c>
      <c r="G37" s="20">
        <v>43250000</v>
      </c>
      <c r="H37" s="20">
        <v>13250000</v>
      </c>
      <c r="I37" s="20">
        <v>30000000</v>
      </c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65">
        <v>30000000</v>
      </c>
    </row>
    <row r="38" spans="1:23" s="19" customFormat="1" ht="142.5">
      <c r="A38" s="75" t="s">
        <v>140</v>
      </c>
      <c r="B38" s="123" t="s">
        <v>355</v>
      </c>
      <c r="C38" s="21" t="s">
        <v>124</v>
      </c>
      <c r="D38" s="16" t="s">
        <v>46</v>
      </c>
      <c r="E38" s="17">
        <v>2016</v>
      </c>
      <c r="F38" s="17">
        <v>2018</v>
      </c>
      <c r="G38" s="20">
        <v>27000000</v>
      </c>
      <c r="H38" s="20">
        <v>5220000</v>
      </c>
      <c r="I38" s="20">
        <v>7000000</v>
      </c>
      <c r="J38" s="20">
        <v>14780000</v>
      </c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65">
        <v>21780000</v>
      </c>
    </row>
    <row r="39" spans="1:23" s="19" customFormat="1" ht="57">
      <c r="A39" s="75" t="s">
        <v>44</v>
      </c>
      <c r="B39" s="123" t="s">
        <v>356</v>
      </c>
      <c r="C39" s="21" t="s">
        <v>124</v>
      </c>
      <c r="D39" s="16" t="s">
        <v>46</v>
      </c>
      <c r="E39" s="17">
        <v>2016</v>
      </c>
      <c r="F39" s="17">
        <v>2018</v>
      </c>
      <c r="G39" s="20">
        <v>16000000</v>
      </c>
      <c r="H39" s="20">
        <v>640000</v>
      </c>
      <c r="I39" s="20">
        <v>5360000</v>
      </c>
      <c r="J39" s="20">
        <v>10000000</v>
      </c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65">
        <v>15360000</v>
      </c>
    </row>
    <row r="40" spans="1:23" s="19" customFormat="1" ht="89.25" customHeight="1">
      <c r="A40" s="75" t="s">
        <v>141</v>
      </c>
      <c r="B40" s="123" t="s">
        <v>439</v>
      </c>
      <c r="C40" s="21" t="s">
        <v>124</v>
      </c>
      <c r="D40" s="16" t="s">
        <v>46</v>
      </c>
      <c r="E40" s="17">
        <v>2016</v>
      </c>
      <c r="F40" s="17">
        <v>2018</v>
      </c>
      <c r="G40" s="20">
        <v>15000000</v>
      </c>
      <c r="H40" s="20">
        <v>600000</v>
      </c>
      <c r="I40" s="20">
        <v>6700000</v>
      </c>
      <c r="J40" s="20">
        <v>7700000</v>
      </c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65">
        <v>14400000</v>
      </c>
    </row>
    <row r="41" spans="1:23" s="19" customFormat="1" ht="72.75" customHeight="1">
      <c r="A41" s="75" t="s">
        <v>142</v>
      </c>
      <c r="B41" s="123" t="s">
        <v>357</v>
      </c>
      <c r="C41" s="21" t="s">
        <v>124</v>
      </c>
      <c r="D41" s="16" t="s">
        <v>46</v>
      </c>
      <c r="E41" s="17">
        <v>2016</v>
      </c>
      <c r="F41" s="17">
        <v>2018</v>
      </c>
      <c r="G41" s="20">
        <v>58000000</v>
      </c>
      <c r="H41" s="20">
        <v>2800000</v>
      </c>
      <c r="I41" s="20">
        <v>23330000</v>
      </c>
      <c r="J41" s="20">
        <v>31870000</v>
      </c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65">
        <v>11111546</v>
      </c>
    </row>
    <row r="42" spans="1:23" s="19" customFormat="1" ht="57">
      <c r="A42" s="75" t="s">
        <v>45</v>
      </c>
      <c r="B42" s="123" t="s">
        <v>358</v>
      </c>
      <c r="C42" s="21" t="s">
        <v>124</v>
      </c>
      <c r="D42" s="16" t="s">
        <v>46</v>
      </c>
      <c r="E42" s="17">
        <v>2016</v>
      </c>
      <c r="F42" s="17">
        <v>2018</v>
      </c>
      <c r="G42" s="20">
        <v>40000000</v>
      </c>
      <c r="H42" s="20">
        <v>1600000</v>
      </c>
      <c r="I42" s="20">
        <v>16400000</v>
      </c>
      <c r="J42" s="20">
        <v>22000000</v>
      </c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65">
        <v>38400000</v>
      </c>
    </row>
    <row r="43" spans="1:23" s="19" customFormat="1" ht="72.75" customHeight="1">
      <c r="A43" s="75" t="s">
        <v>143</v>
      </c>
      <c r="B43" s="123" t="s">
        <v>359</v>
      </c>
      <c r="C43" s="21" t="s">
        <v>124</v>
      </c>
      <c r="D43" s="16" t="s">
        <v>46</v>
      </c>
      <c r="E43" s="17">
        <v>2016</v>
      </c>
      <c r="F43" s="17">
        <v>2018</v>
      </c>
      <c r="G43" s="20">
        <v>29666667</v>
      </c>
      <c r="H43" s="20">
        <v>5666667</v>
      </c>
      <c r="I43" s="20">
        <v>10000000</v>
      </c>
      <c r="J43" s="20">
        <v>14000000</v>
      </c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65">
        <v>5847761</v>
      </c>
    </row>
    <row r="44" spans="1:23" s="19" customFormat="1" ht="57">
      <c r="A44" s="75" t="s">
        <v>47</v>
      </c>
      <c r="B44" s="123" t="s">
        <v>360</v>
      </c>
      <c r="C44" s="21" t="s">
        <v>124</v>
      </c>
      <c r="D44" s="16" t="s">
        <v>46</v>
      </c>
      <c r="E44" s="17">
        <v>2016</v>
      </c>
      <c r="F44" s="17">
        <v>2018</v>
      </c>
      <c r="G44" s="20">
        <v>15000000</v>
      </c>
      <c r="H44" s="20">
        <v>600000</v>
      </c>
      <c r="I44" s="20">
        <v>6400000</v>
      </c>
      <c r="J44" s="20">
        <v>8000000</v>
      </c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65">
        <v>14400000</v>
      </c>
    </row>
    <row r="45" spans="1:23" s="19" customFormat="1" ht="57">
      <c r="A45" s="75" t="s">
        <v>48</v>
      </c>
      <c r="B45" s="123" t="s">
        <v>363</v>
      </c>
      <c r="C45" s="21" t="s">
        <v>124</v>
      </c>
      <c r="D45" s="16" t="s">
        <v>46</v>
      </c>
      <c r="E45" s="17">
        <v>2016</v>
      </c>
      <c r="F45" s="17">
        <v>2018</v>
      </c>
      <c r="G45" s="20">
        <v>20000000</v>
      </c>
      <c r="H45" s="20">
        <v>800000</v>
      </c>
      <c r="I45" s="20">
        <v>8350000</v>
      </c>
      <c r="J45" s="20">
        <v>10850000</v>
      </c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65">
        <v>19200000</v>
      </c>
    </row>
    <row r="46" spans="1:23" s="19" customFormat="1" ht="57">
      <c r="A46" s="75" t="s">
        <v>49</v>
      </c>
      <c r="B46" s="123" t="s">
        <v>361</v>
      </c>
      <c r="C46" s="21" t="s">
        <v>124</v>
      </c>
      <c r="D46" s="16" t="s">
        <v>46</v>
      </c>
      <c r="E46" s="17">
        <v>2016</v>
      </c>
      <c r="F46" s="17">
        <v>2018</v>
      </c>
      <c r="G46" s="20">
        <v>17000000</v>
      </c>
      <c r="H46" s="20">
        <v>680000</v>
      </c>
      <c r="I46" s="20">
        <v>7320000</v>
      </c>
      <c r="J46" s="20">
        <v>9000000</v>
      </c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65">
        <v>16320000</v>
      </c>
    </row>
    <row r="47" spans="1:23" s="19" customFormat="1" ht="57">
      <c r="A47" s="75" t="s">
        <v>50</v>
      </c>
      <c r="B47" s="123" t="s">
        <v>362</v>
      </c>
      <c r="C47" s="21" t="s">
        <v>124</v>
      </c>
      <c r="D47" s="16" t="s">
        <v>46</v>
      </c>
      <c r="E47" s="17">
        <v>2016</v>
      </c>
      <c r="F47" s="17">
        <v>2018</v>
      </c>
      <c r="G47" s="20">
        <v>10000000</v>
      </c>
      <c r="H47" s="20">
        <v>400000</v>
      </c>
      <c r="I47" s="20">
        <v>3600000</v>
      </c>
      <c r="J47" s="20">
        <v>6000000</v>
      </c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65">
        <v>9600000</v>
      </c>
    </row>
    <row r="48" spans="1:23" s="19" customFormat="1" ht="92.25" customHeight="1">
      <c r="A48" s="75" t="s">
        <v>51</v>
      </c>
      <c r="B48" s="21" t="s">
        <v>364</v>
      </c>
      <c r="C48" s="21" t="s">
        <v>124</v>
      </c>
      <c r="D48" s="16" t="s">
        <v>46</v>
      </c>
      <c r="E48" s="17">
        <v>2016</v>
      </c>
      <c r="F48" s="17">
        <v>2018</v>
      </c>
      <c r="G48" s="20">
        <v>10000000</v>
      </c>
      <c r="H48" s="20">
        <v>400000</v>
      </c>
      <c r="I48" s="20">
        <v>4800000</v>
      </c>
      <c r="J48" s="20">
        <v>4800000</v>
      </c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65">
        <v>9600000</v>
      </c>
    </row>
    <row r="49" spans="1:23" s="19" customFormat="1" ht="92.25" customHeight="1">
      <c r="A49" s="75" t="s">
        <v>52</v>
      </c>
      <c r="B49" s="21" t="s">
        <v>443</v>
      </c>
      <c r="C49" s="21" t="s">
        <v>124</v>
      </c>
      <c r="D49" s="16" t="s">
        <v>46</v>
      </c>
      <c r="E49" s="17">
        <v>2016</v>
      </c>
      <c r="F49" s="17">
        <v>2018</v>
      </c>
      <c r="G49" s="162">
        <v>42000000</v>
      </c>
      <c r="H49" s="162">
        <v>1000000</v>
      </c>
      <c r="I49" s="162">
        <v>15000000</v>
      </c>
      <c r="J49" s="162">
        <v>26000000</v>
      </c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65">
        <v>41000000</v>
      </c>
    </row>
    <row r="50" spans="1:23" s="19" customFormat="1" ht="92.25" customHeight="1">
      <c r="A50" s="75" t="s">
        <v>53</v>
      </c>
      <c r="B50" s="21" t="s">
        <v>444</v>
      </c>
      <c r="C50" s="21" t="s">
        <v>124</v>
      </c>
      <c r="D50" s="16" t="s">
        <v>46</v>
      </c>
      <c r="E50" s="17">
        <v>2016</v>
      </c>
      <c r="F50" s="17">
        <v>2018</v>
      </c>
      <c r="G50" s="20">
        <v>33000000</v>
      </c>
      <c r="H50" s="20">
        <v>5000000</v>
      </c>
      <c r="I50" s="20">
        <v>10000000</v>
      </c>
      <c r="J50" s="20">
        <v>18000000</v>
      </c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65">
        <v>28000000</v>
      </c>
    </row>
    <row r="51" spans="1:23" s="19" customFormat="1" ht="92.25" customHeight="1">
      <c r="A51" s="75" t="s">
        <v>455</v>
      </c>
      <c r="B51" s="21" t="s">
        <v>445</v>
      </c>
      <c r="C51" s="21" t="s">
        <v>124</v>
      </c>
      <c r="D51" s="16" t="s">
        <v>46</v>
      </c>
      <c r="E51" s="17">
        <v>2016</v>
      </c>
      <c r="F51" s="17">
        <v>2018</v>
      </c>
      <c r="G51" s="20">
        <v>50000000</v>
      </c>
      <c r="H51" s="20">
        <v>1000000</v>
      </c>
      <c r="I51" s="20">
        <v>19000000</v>
      </c>
      <c r="J51" s="20">
        <v>30000000</v>
      </c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65">
        <v>49000000</v>
      </c>
    </row>
    <row r="52" spans="1:23" s="19" customFormat="1" ht="92.25" customHeight="1">
      <c r="A52" s="75" t="s">
        <v>460</v>
      </c>
      <c r="B52" s="21" t="s">
        <v>481</v>
      </c>
      <c r="C52" s="21" t="s">
        <v>124</v>
      </c>
      <c r="D52" s="16" t="s">
        <v>46</v>
      </c>
      <c r="E52" s="17">
        <v>2016</v>
      </c>
      <c r="F52" s="17">
        <v>2019</v>
      </c>
      <c r="G52" s="20">
        <v>160000000</v>
      </c>
      <c r="H52" s="20">
        <v>1000000</v>
      </c>
      <c r="I52" s="20">
        <v>10000000</v>
      </c>
      <c r="J52" s="20">
        <v>70500000</v>
      </c>
      <c r="K52" s="20">
        <v>78500000</v>
      </c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65">
        <v>159000000</v>
      </c>
    </row>
    <row r="53" spans="1:23" s="19" customFormat="1" ht="128.25">
      <c r="A53" s="75" t="s">
        <v>461</v>
      </c>
      <c r="B53" s="21" t="s">
        <v>446</v>
      </c>
      <c r="C53" s="21" t="s">
        <v>124</v>
      </c>
      <c r="D53" s="16" t="s">
        <v>46</v>
      </c>
      <c r="E53" s="17">
        <v>2016</v>
      </c>
      <c r="F53" s="17">
        <v>2018</v>
      </c>
      <c r="G53" s="20">
        <v>80000000</v>
      </c>
      <c r="H53" s="20">
        <v>1000000</v>
      </c>
      <c r="I53" s="20">
        <v>32000000</v>
      </c>
      <c r="J53" s="20">
        <v>47000000</v>
      </c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65">
        <v>79000000</v>
      </c>
    </row>
    <row r="54" spans="1:23" s="19" customFormat="1" ht="92.25" customHeight="1">
      <c r="A54" s="75" t="s">
        <v>462</v>
      </c>
      <c r="B54" s="21" t="s">
        <v>550</v>
      </c>
      <c r="C54" s="21" t="s">
        <v>124</v>
      </c>
      <c r="D54" s="16" t="s">
        <v>46</v>
      </c>
      <c r="E54" s="17">
        <v>2016</v>
      </c>
      <c r="F54" s="17">
        <v>2018</v>
      </c>
      <c r="G54" s="20">
        <v>5000000</v>
      </c>
      <c r="H54" s="20">
        <v>2000000</v>
      </c>
      <c r="I54" s="20">
        <v>2000000</v>
      </c>
      <c r="J54" s="20">
        <v>1000000</v>
      </c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65">
        <v>3000000</v>
      </c>
    </row>
    <row r="55" spans="1:23" s="19" customFormat="1" ht="92.25" customHeight="1">
      <c r="A55" s="75" t="s">
        <v>463</v>
      </c>
      <c r="B55" s="21" t="s">
        <v>447</v>
      </c>
      <c r="C55" s="21" t="s">
        <v>124</v>
      </c>
      <c r="D55" s="16" t="s">
        <v>46</v>
      </c>
      <c r="E55" s="17">
        <v>2016</v>
      </c>
      <c r="F55" s="17">
        <v>2018</v>
      </c>
      <c r="G55" s="20">
        <v>20000000</v>
      </c>
      <c r="H55" s="20">
        <v>700000</v>
      </c>
      <c r="I55" s="20">
        <v>7500000</v>
      </c>
      <c r="J55" s="20">
        <v>11800000</v>
      </c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65">
        <v>19300000</v>
      </c>
    </row>
    <row r="56" spans="1:23" s="19" customFormat="1" ht="92.25" customHeight="1">
      <c r="A56" s="75" t="s">
        <v>464</v>
      </c>
      <c r="B56" s="21" t="s">
        <v>448</v>
      </c>
      <c r="C56" s="21" t="s">
        <v>124</v>
      </c>
      <c r="D56" s="16" t="s">
        <v>46</v>
      </c>
      <c r="E56" s="17">
        <v>2016</v>
      </c>
      <c r="F56" s="17">
        <v>2018</v>
      </c>
      <c r="G56" s="20">
        <v>75000000</v>
      </c>
      <c r="H56" s="20">
        <v>7000000</v>
      </c>
      <c r="I56" s="20">
        <v>27000000</v>
      </c>
      <c r="J56" s="20">
        <v>41000000</v>
      </c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65">
        <v>68000000</v>
      </c>
    </row>
    <row r="57" spans="1:23" s="19" customFormat="1" ht="92.25" customHeight="1">
      <c r="A57" s="75" t="s">
        <v>465</v>
      </c>
      <c r="B57" s="21" t="s">
        <v>449</v>
      </c>
      <c r="C57" s="21" t="s">
        <v>124</v>
      </c>
      <c r="D57" s="16" t="s">
        <v>46</v>
      </c>
      <c r="E57" s="17">
        <v>2016</v>
      </c>
      <c r="F57" s="17">
        <v>2019</v>
      </c>
      <c r="G57" s="20">
        <v>82400000</v>
      </c>
      <c r="H57" s="20">
        <v>1000000</v>
      </c>
      <c r="I57" s="20">
        <v>16000000</v>
      </c>
      <c r="J57" s="20">
        <v>24000000</v>
      </c>
      <c r="K57" s="20">
        <v>41400000</v>
      </c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65">
        <v>81400000</v>
      </c>
    </row>
    <row r="58" spans="1:23" s="19" customFormat="1" ht="92.25" customHeight="1">
      <c r="A58" s="75" t="s">
        <v>466</v>
      </c>
      <c r="B58" s="21" t="s">
        <v>450</v>
      </c>
      <c r="C58" s="21" t="s">
        <v>124</v>
      </c>
      <c r="D58" s="16" t="s">
        <v>46</v>
      </c>
      <c r="E58" s="17">
        <v>2015</v>
      </c>
      <c r="F58" s="17">
        <v>2018</v>
      </c>
      <c r="G58" s="20">
        <v>14000000</v>
      </c>
      <c r="H58" s="20">
        <v>2000000</v>
      </c>
      <c r="I58" s="20">
        <v>4200000</v>
      </c>
      <c r="J58" s="20">
        <v>7670000</v>
      </c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65">
        <v>11870000</v>
      </c>
    </row>
    <row r="59" spans="1:23" s="19" customFormat="1" ht="142.5">
      <c r="A59" s="75" t="s">
        <v>467</v>
      </c>
      <c r="B59" s="16" t="s">
        <v>135</v>
      </c>
      <c r="C59" s="16" t="s">
        <v>386</v>
      </c>
      <c r="D59" s="16" t="s">
        <v>111</v>
      </c>
      <c r="E59" s="17">
        <v>2011</v>
      </c>
      <c r="F59" s="17">
        <v>2018</v>
      </c>
      <c r="G59" s="18">
        <v>21953764</v>
      </c>
      <c r="H59" s="18">
        <v>2170000</v>
      </c>
      <c r="I59" s="18">
        <v>9197363</v>
      </c>
      <c r="J59" s="18">
        <v>10118386</v>
      </c>
      <c r="K59" s="18">
        <v>0</v>
      </c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64">
        <v>19315749</v>
      </c>
    </row>
    <row r="60" spans="1:23" s="19" customFormat="1" ht="120" customHeight="1">
      <c r="A60" s="75" t="s">
        <v>468</v>
      </c>
      <c r="B60" s="16" t="s">
        <v>392</v>
      </c>
      <c r="C60" s="16" t="s">
        <v>393</v>
      </c>
      <c r="D60" s="16" t="s">
        <v>111</v>
      </c>
      <c r="E60" s="17">
        <v>2011</v>
      </c>
      <c r="F60" s="17">
        <v>2018</v>
      </c>
      <c r="G60" s="18">
        <v>23203686</v>
      </c>
      <c r="H60" s="18">
        <v>2893699</v>
      </c>
      <c r="I60" s="18">
        <v>12703954</v>
      </c>
      <c r="J60" s="18">
        <v>6000000</v>
      </c>
      <c r="K60" s="18">
        <v>0</v>
      </c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64">
        <v>18703954</v>
      </c>
    </row>
    <row r="61" spans="1:23" s="19" customFormat="1" ht="57">
      <c r="A61" s="75" t="s">
        <v>469</v>
      </c>
      <c r="B61" s="16" t="s">
        <v>441</v>
      </c>
      <c r="C61" s="16" t="s">
        <v>453</v>
      </c>
      <c r="D61" s="16" t="s">
        <v>27</v>
      </c>
      <c r="E61" s="17">
        <v>2014</v>
      </c>
      <c r="F61" s="17">
        <v>2023</v>
      </c>
      <c r="G61" s="18">
        <v>156374646</v>
      </c>
      <c r="H61" s="18">
        <v>11750594</v>
      </c>
      <c r="I61" s="18">
        <v>94747458</v>
      </c>
      <c r="J61" s="18">
        <v>49876594</v>
      </c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64">
        <v>144624052</v>
      </c>
    </row>
    <row r="62" spans="1:23" s="19" customFormat="1" ht="228">
      <c r="A62" s="75" t="s">
        <v>470</v>
      </c>
      <c r="B62" s="16" t="s">
        <v>442</v>
      </c>
      <c r="C62" s="16" t="s">
        <v>456</v>
      </c>
      <c r="D62" s="16" t="s">
        <v>33</v>
      </c>
      <c r="E62" s="17">
        <v>2015</v>
      </c>
      <c r="F62" s="17">
        <v>2017</v>
      </c>
      <c r="G62" s="18">
        <v>9414227</v>
      </c>
      <c r="H62" s="18">
        <v>5514136</v>
      </c>
      <c r="I62" s="18">
        <v>3809309</v>
      </c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64">
        <v>3809309</v>
      </c>
    </row>
    <row r="63" spans="1:23" s="19" customFormat="1" ht="57">
      <c r="A63" s="75" t="s">
        <v>471</v>
      </c>
      <c r="B63" s="16" t="s">
        <v>451</v>
      </c>
      <c r="C63" s="16" t="s">
        <v>451</v>
      </c>
      <c r="D63" s="16" t="s">
        <v>27</v>
      </c>
      <c r="E63" s="17">
        <v>2016</v>
      </c>
      <c r="F63" s="17">
        <v>2018</v>
      </c>
      <c r="G63" s="18">
        <v>183500003</v>
      </c>
      <c r="H63" s="18">
        <v>24500001</v>
      </c>
      <c r="I63" s="18">
        <v>102000001</v>
      </c>
      <c r="J63" s="18">
        <v>57000001</v>
      </c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64">
        <v>159000002</v>
      </c>
    </row>
    <row r="64" spans="1:23" s="19" customFormat="1" ht="57">
      <c r="A64" s="75" t="s">
        <v>472</v>
      </c>
      <c r="B64" s="16" t="s">
        <v>452</v>
      </c>
      <c r="C64" s="16" t="s">
        <v>457</v>
      </c>
      <c r="D64" s="16" t="s">
        <v>27</v>
      </c>
      <c r="E64" s="17">
        <v>2016</v>
      </c>
      <c r="F64" s="17">
        <v>2022</v>
      </c>
      <c r="G64" s="18">
        <v>500000</v>
      </c>
      <c r="H64" s="18">
        <v>0</v>
      </c>
      <c r="I64" s="18">
        <v>500000</v>
      </c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64">
        <v>500000</v>
      </c>
    </row>
    <row r="65" spans="1:25" s="19" customFormat="1" ht="114">
      <c r="A65" s="75" t="s">
        <v>478</v>
      </c>
      <c r="B65" s="16" t="s">
        <v>516</v>
      </c>
      <c r="C65" s="16" t="s">
        <v>476</v>
      </c>
      <c r="D65" s="16" t="s">
        <v>414</v>
      </c>
      <c r="E65" s="17">
        <v>2016</v>
      </c>
      <c r="F65" s="17">
        <v>2017</v>
      </c>
      <c r="G65" s="18">
        <v>18100</v>
      </c>
      <c r="H65" s="18">
        <v>18100</v>
      </c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64">
        <v>0</v>
      </c>
    </row>
    <row r="66" spans="1:25" s="19" customFormat="1" ht="57">
      <c r="A66" s="75" t="s">
        <v>484</v>
      </c>
      <c r="B66" s="16" t="s">
        <v>479</v>
      </c>
      <c r="C66" s="16" t="s">
        <v>482</v>
      </c>
      <c r="D66" s="16" t="s">
        <v>27</v>
      </c>
      <c r="E66" s="17">
        <v>2016</v>
      </c>
      <c r="F66" s="17">
        <v>2023</v>
      </c>
      <c r="G66" s="18">
        <v>6003000</v>
      </c>
      <c r="H66" s="18">
        <v>801000</v>
      </c>
      <c r="I66" s="18">
        <v>4867667</v>
      </c>
      <c r="J66" s="18">
        <v>334333</v>
      </c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64">
        <v>5202000</v>
      </c>
    </row>
    <row r="67" spans="1:25" s="19" customFormat="1" ht="85.5">
      <c r="A67" s="75" t="s">
        <v>493</v>
      </c>
      <c r="B67" s="16" t="s">
        <v>486</v>
      </c>
      <c r="C67" s="16" t="s">
        <v>490</v>
      </c>
      <c r="D67" s="16" t="s">
        <v>111</v>
      </c>
      <c r="E67" s="17">
        <v>2012</v>
      </c>
      <c r="F67" s="17">
        <v>2020</v>
      </c>
      <c r="G67" s="18">
        <v>58570764</v>
      </c>
      <c r="H67" s="18">
        <v>67396</v>
      </c>
      <c r="I67" s="18">
        <v>2000000</v>
      </c>
      <c r="J67" s="18">
        <v>14670000</v>
      </c>
      <c r="K67" s="18">
        <v>31130000</v>
      </c>
      <c r="L67" s="18">
        <v>10000000</v>
      </c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64">
        <v>57800000</v>
      </c>
    </row>
    <row r="68" spans="1:25" s="19" customFormat="1" ht="99.75">
      <c r="A68" s="75" t="s">
        <v>494</v>
      </c>
      <c r="B68" s="16" t="s">
        <v>487</v>
      </c>
      <c r="C68" s="16" t="s">
        <v>491</v>
      </c>
      <c r="D68" s="16" t="s">
        <v>111</v>
      </c>
      <c r="E68" s="17">
        <v>2015</v>
      </c>
      <c r="F68" s="17">
        <v>2019</v>
      </c>
      <c r="G68" s="18">
        <v>8397229</v>
      </c>
      <c r="H68" s="18">
        <v>218879</v>
      </c>
      <c r="I68" s="18">
        <v>1249200</v>
      </c>
      <c r="J68" s="18">
        <v>5000000</v>
      </c>
      <c r="K68" s="18">
        <v>1800000</v>
      </c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64">
        <v>8049200</v>
      </c>
    </row>
    <row r="69" spans="1:25" s="19" customFormat="1" ht="128.25">
      <c r="A69" s="75" t="s">
        <v>495</v>
      </c>
      <c r="B69" s="16" t="s">
        <v>488</v>
      </c>
      <c r="C69" s="16" t="s">
        <v>492</v>
      </c>
      <c r="D69" s="16" t="s">
        <v>111</v>
      </c>
      <c r="E69" s="17">
        <v>2012</v>
      </c>
      <c r="F69" s="17">
        <v>2019</v>
      </c>
      <c r="G69" s="18">
        <v>28652820</v>
      </c>
      <c r="H69" s="18">
        <v>135300</v>
      </c>
      <c r="I69" s="18">
        <v>2000000</v>
      </c>
      <c r="J69" s="18">
        <v>17170000</v>
      </c>
      <c r="K69" s="18">
        <v>8630000</v>
      </c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64">
        <v>27800000</v>
      </c>
    </row>
    <row r="70" spans="1:25" s="19" customFormat="1" ht="99.75">
      <c r="A70" s="75" t="s">
        <v>496</v>
      </c>
      <c r="B70" s="16" t="s">
        <v>489</v>
      </c>
      <c r="C70" s="16" t="s">
        <v>497</v>
      </c>
      <c r="D70" s="16" t="s">
        <v>111</v>
      </c>
      <c r="E70" s="17">
        <v>2016</v>
      </c>
      <c r="F70" s="17">
        <v>2018</v>
      </c>
      <c r="G70" s="18">
        <v>800000</v>
      </c>
      <c r="H70" s="18"/>
      <c r="I70" s="18">
        <v>0</v>
      </c>
      <c r="J70" s="18">
        <v>800000</v>
      </c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64">
        <v>800000</v>
      </c>
    </row>
    <row r="71" spans="1:25" s="19" customFormat="1" ht="142.5">
      <c r="A71" s="75" t="s">
        <v>515</v>
      </c>
      <c r="B71" s="16" t="s">
        <v>511</v>
      </c>
      <c r="C71" s="16" t="s">
        <v>514</v>
      </c>
      <c r="D71" s="16" t="s">
        <v>512</v>
      </c>
      <c r="E71" s="17">
        <v>2016</v>
      </c>
      <c r="F71" s="17">
        <v>2018</v>
      </c>
      <c r="G71" s="18">
        <v>2876403</v>
      </c>
      <c r="H71" s="18">
        <v>0</v>
      </c>
      <c r="I71" s="18">
        <v>2474403</v>
      </c>
      <c r="J71" s="18">
        <v>402000</v>
      </c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64">
        <v>2876403</v>
      </c>
    </row>
    <row r="72" spans="1:25" s="19" customFormat="1" ht="57">
      <c r="A72" s="75" t="s">
        <v>534</v>
      </c>
      <c r="B72" s="16" t="s">
        <v>520</v>
      </c>
      <c r="C72" s="16" t="s">
        <v>526</v>
      </c>
      <c r="D72" s="16" t="s">
        <v>15</v>
      </c>
      <c r="E72" s="17">
        <v>2016</v>
      </c>
      <c r="F72" s="17">
        <v>2018</v>
      </c>
      <c r="G72" s="18">
        <v>30000</v>
      </c>
      <c r="H72" s="18">
        <v>30000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64">
        <v>0</v>
      </c>
    </row>
    <row r="73" spans="1:25" s="28" customFormat="1" ht="30.75" customHeight="1">
      <c r="A73" s="67" t="s">
        <v>100</v>
      </c>
      <c r="B73" s="263" t="s">
        <v>56</v>
      </c>
      <c r="C73" s="263"/>
      <c r="D73" s="263"/>
      <c r="E73" s="263"/>
      <c r="F73" s="263"/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  <c r="U73" s="11">
        <v>0</v>
      </c>
      <c r="V73" s="11">
        <v>0</v>
      </c>
      <c r="W73" s="61">
        <v>0</v>
      </c>
    </row>
    <row r="74" spans="1:25" s="30" customFormat="1" ht="20.100000000000001" customHeight="1">
      <c r="A74" s="68" t="s">
        <v>101</v>
      </c>
      <c r="B74" s="272" t="s">
        <v>10</v>
      </c>
      <c r="C74" s="272"/>
      <c r="D74" s="272"/>
      <c r="E74" s="272"/>
      <c r="F74" s="272"/>
      <c r="G74" s="29">
        <v>0</v>
      </c>
      <c r="H74" s="29">
        <v>0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29">
        <v>0</v>
      </c>
      <c r="O74" s="29">
        <v>0</v>
      </c>
      <c r="P74" s="29">
        <v>0</v>
      </c>
      <c r="Q74" s="29">
        <v>0</v>
      </c>
      <c r="R74" s="29">
        <v>0</v>
      </c>
      <c r="S74" s="29">
        <v>0</v>
      </c>
      <c r="T74" s="29">
        <v>0</v>
      </c>
      <c r="U74" s="29">
        <v>0</v>
      </c>
      <c r="V74" s="29">
        <v>0</v>
      </c>
      <c r="W74" s="132">
        <v>0</v>
      </c>
    </row>
    <row r="75" spans="1:25" s="32" customFormat="1" ht="20.100000000000001" customHeight="1">
      <c r="A75" s="69" t="s">
        <v>102</v>
      </c>
      <c r="B75" s="265" t="s">
        <v>12</v>
      </c>
      <c r="C75" s="265"/>
      <c r="D75" s="265"/>
      <c r="E75" s="265"/>
      <c r="F75" s="265"/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31">
        <v>0</v>
      </c>
      <c r="T75" s="31">
        <v>0</v>
      </c>
      <c r="U75" s="31">
        <v>0</v>
      </c>
      <c r="V75" s="31">
        <v>0</v>
      </c>
      <c r="W75" s="133">
        <v>0</v>
      </c>
    </row>
    <row r="76" spans="1:25" s="12" customFormat="1" ht="30" customHeight="1">
      <c r="A76" s="67" t="s">
        <v>116</v>
      </c>
      <c r="B76" s="263" t="s">
        <v>57</v>
      </c>
      <c r="C76" s="263"/>
      <c r="D76" s="263"/>
      <c r="E76" s="263"/>
      <c r="F76" s="263"/>
      <c r="G76" s="11">
        <v>1471111346</v>
      </c>
      <c r="H76" s="11">
        <v>128071709</v>
      </c>
      <c r="I76" s="11">
        <v>200133604</v>
      </c>
      <c r="J76" s="11">
        <v>157046546</v>
      </c>
      <c r="K76" s="11">
        <v>101848041</v>
      </c>
      <c r="L76" s="11">
        <v>97093096</v>
      </c>
      <c r="M76" s="11">
        <v>36395597</v>
      </c>
      <c r="N76" s="11">
        <v>38814752</v>
      </c>
      <c r="O76" s="11">
        <v>6604000</v>
      </c>
      <c r="P76" s="11">
        <v>5923500</v>
      </c>
      <c r="Q76" s="11">
        <v>4248125</v>
      </c>
      <c r="R76" s="11">
        <v>1230000</v>
      </c>
      <c r="S76" s="11">
        <v>861000</v>
      </c>
      <c r="T76" s="11">
        <v>393600</v>
      </c>
      <c r="U76" s="11">
        <v>0</v>
      </c>
      <c r="V76" s="11">
        <v>0</v>
      </c>
      <c r="W76" s="61">
        <v>604528314</v>
      </c>
      <c r="Y76" s="33"/>
    </row>
    <row r="77" spans="1:25" s="35" customFormat="1" ht="20.100000000000001" customHeight="1">
      <c r="A77" s="68" t="s">
        <v>117</v>
      </c>
      <c r="B77" s="264" t="s">
        <v>10</v>
      </c>
      <c r="C77" s="264"/>
      <c r="D77" s="264"/>
      <c r="E77" s="264"/>
      <c r="F77" s="264"/>
      <c r="G77" s="13">
        <v>987359248</v>
      </c>
      <c r="H77" s="13">
        <v>98972210</v>
      </c>
      <c r="I77" s="13">
        <v>140233209</v>
      </c>
      <c r="J77" s="13">
        <v>125447922</v>
      </c>
      <c r="K77" s="13">
        <v>92633265</v>
      </c>
      <c r="L77" s="13">
        <v>79595726</v>
      </c>
      <c r="M77" s="13">
        <v>19928226</v>
      </c>
      <c r="N77" s="13">
        <v>19546132</v>
      </c>
      <c r="O77" s="13">
        <v>6604000</v>
      </c>
      <c r="P77" s="13">
        <v>5923500</v>
      </c>
      <c r="Q77" s="13">
        <v>4248125</v>
      </c>
      <c r="R77" s="13">
        <v>1230000</v>
      </c>
      <c r="S77" s="13">
        <v>861000</v>
      </c>
      <c r="T77" s="13">
        <v>393600</v>
      </c>
      <c r="U77" s="13">
        <v>0</v>
      </c>
      <c r="V77" s="13">
        <v>0</v>
      </c>
      <c r="W77" s="13">
        <v>452865775</v>
      </c>
      <c r="X77" s="34"/>
      <c r="Y77" s="34"/>
    </row>
    <row r="78" spans="1:25" s="19" customFormat="1" ht="80.25" customHeight="1">
      <c r="A78" s="63" t="s">
        <v>14</v>
      </c>
      <c r="B78" s="123" t="s">
        <v>59</v>
      </c>
      <c r="C78" s="21" t="s">
        <v>60</v>
      </c>
      <c r="D78" s="16" t="s">
        <v>33</v>
      </c>
      <c r="E78" s="17">
        <v>2011</v>
      </c>
      <c r="F78" s="17">
        <v>2016</v>
      </c>
      <c r="G78" s="20">
        <v>146332721</v>
      </c>
      <c r="H78" s="20">
        <v>8490</v>
      </c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65">
        <v>0</v>
      </c>
    </row>
    <row r="79" spans="1:25" s="19" customFormat="1" ht="57">
      <c r="A79" s="63" t="s">
        <v>16</v>
      </c>
      <c r="B79" s="123" t="s">
        <v>115</v>
      </c>
      <c r="C79" s="21" t="s">
        <v>61</v>
      </c>
      <c r="D79" s="16" t="s">
        <v>15</v>
      </c>
      <c r="E79" s="17">
        <v>2009</v>
      </c>
      <c r="F79" s="17">
        <v>2017</v>
      </c>
      <c r="G79" s="20">
        <v>7550671</v>
      </c>
      <c r="H79" s="20">
        <v>400000</v>
      </c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65">
        <v>0</v>
      </c>
    </row>
    <row r="80" spans="1:25" s="19" customFormat="1" ht="71.25" customHeight="1">
      <c r="A80" s="63" t="s">
        <v>17</v>
      </c>
      <c r="B80" s="126" t="s">
        <v>368</v>
      </c>
      <c r="C80" s="16" t="s">
        <v>375</v>
      </c>
      <c r="D80" s="16" t="s">
        <v>378</v>
      </c>
      <c r="E80" s="17">
        <v>2016</v>
      </c>
      <c r="F80" s="17">
        <v>2020</v>
      </c>
      <c r="G80" s="20">
        <v>3160940</v>
      </c>
      <c r="H80" s="20">
        <v>505000</v>
      </c>
      <c r="I80" s="20">
        <v>834322</v>
      </c>
      <c r="J80" s="20">
        <v>1236827</v>
      </c>
      <c r="K80" s="20">
        <v>579594</v>
      </c>
      <c r="L80" s="20">
        <v>5197</v>
      </c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65">
        <v>2655940</v>
      </c>
      <c r="X80" s="130"/>
    </row>
    <row r="81" spans="1:24" s="19" customFormat="1" ht="87.75" customHeight="1">
      <c r="A81" s="63" t="s">
        <v>18</v>
      </c>
      <c r="B81" s="127" t="s">
        <v>377</v>
      </c>
      <c r="C81" s="118" t="s">
        <v>382</v>
      </c>
      <c r="D81" s="118" t="s">
        <v>15</v>
      </c>
      <c r="E81" s="119">
        <v>2016</v>
      </c>
      <c r="F81" s="119">
        <v>2022</v>
      </c>
      <c r="G81" s="120">
        <v>2172000</v>
      </c>
      <c r="H81" s="120">
        <v>0</v>
      </c>
      <c r="I81" s="120">
        <v>362000</v>
      </c>
      <c r="J81" s="120">
        <v>362000</v>
      </c>
      <c r="K81" s="120">
        <v>362000</v>
      </c>
      <c r="L81" s="120">
        <v>362000</v>
      </c>
      <c r="M81" s="120">
        <v>362000</v>
      </c>
      <c r="N81" s="120">
        <v>362000</v>
      </c>
      <c r="O81" s="120"/>
      <c r="P81" s="120"/>
      <c r="Q81" s="120"/>
      <c r="R81" s="120"/>
      <c r="S81" s="120"/>
      <c r="T81" s="120"/>
      <c r="U81" s="120"/>
      <c r="V81" s="120"/>
      <c r="W81" s="121">
        <v>2172000</v>
      </c>
      <c r="X81" s="130"/>
    </row>
    <row r="82" spans="1:24" s="19" customFormat="1" ht="69" customHeight="1">
      <c r="A82" s="63" t="s">
        <v>20</v>
      </c>
      <c r="B82" s="127" t="s">
        <v>376</v>
      </c>
      <c r="C82" s="118" t="s">
        <v>408</v>
      </c>
      <c r="D82" s="16" t="s">
        <v>378</v>
      </c>
      <c r="E82" s="119">
        <v>2016</v>
      </c>
      <c r="F82" s="119">
        <v>2022</v>
      </c>
      <c r="G82" s="120">
        <v>172782346</v>
      </c>
      <c r="H82" s="120">
        <v>26661554</v>
      </c>
      <c r="I82" s="120">
        <v>48525250</v>
      </c>
      <c r="J82" s="120">
        <v>43504000</v>
      </c>
      <c r="K82" s="120">
        <v>18661043</v>
      </c>
      <c r="L82" s="120">
        <v>12709043</v>
      </c>
      <c r="M82" s="120">
        <v>10590274</v>
      </c>
      <c r="N82" s="120">
        <v>12131182</v>
      </c>
      <c r="O82" s="120"/>
      <c r="P82" s="120"/>
      <c r="Q82" s="120"/>
      <c r="R82" s="120"/>
      <c r="S82" s="120"/>
      <c r="T82" s="120"/>
      <c r="U82" s="120"/>
      <c r="V82" s="120"/>
      <c r="W82" s="121">
        <v>146120792</v>
      </c>
    </row>
    <row r="83" spans="1:24" s="19" customFormat="1" ht="57">
      <c r="A83" s="63" t="s">
        <v>21</v>
      </c>
      <c r="B83" s="16" t="s">
        <v>131</v>
      </c>
      <c r="C83" s="16" t="s">
        <v>19</v>
      </c>
      <c r="D83" s="16" t="s">
        <v>15</v>
      </c>
      <c r="E83" s="17">
        <v>2010</v>
      </c>
      <c r="F83" s="17">
        <v>2019</v>
      </c>
      <c r="G83" s="18">
        <v>2395100</v>
      </c>
      <c r="H83" s="18">
        <v>300000</v>
      </c>
      <c r="I83" s="18">
        <v>0</v>
      </c>
      <c r="J83" s="18">
        <v>0</v>
      </c>
      <c r="K83" s="18">
        <v>2095100</v>
      </c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64">
        <v>2095100</v>
      </c>
    </row>
    <row r="84" spans="1:24" s="19" customFormat="1" ht="57">
      <c r="A84" s="63" t="s">
        <v>22</v>
      </c>
      <c r="B84" s="16" t="s">
        <v>62</v>
      </c>
      <c r="C84" s="16" t="s">
        <v>19</v>
      </c>
      <c r="D84" s="16" t="s">
        <v>15</v>
      </c>
      <c r="E84" s="17">
        <v>2013</v>
      </c>
      <c r="F84" s="17">
        <v>2024</v>
      </c>
      <c r="G84" s="20">
        <v>18059088</v>
      </c>
      <c r="H84" s="20">
        <v>2045000</v>
      </c>
      <c r="I84" s="20">
        <v>2617850</v>
      </c>
      <c r="J84" s="20">
        <v>2617850</v>
      </c>
      <c r="K84" s="20">
        <v>2617850</v>
      </c>
      <c r="L84" s="20">
        <v>2617850</v>
      </c>
      <c r="M84" s="20">
        <v>1698452</v>
      </c>
      <c r="N84" s="20">
        <v>572000</v>
      </c>
      <c r="O84" s="20">
        <v>572000</v>
      </c>
      <c r="P84" s="20">
        <v>572000</v>
      </c>
      <c r="Q84" s="20"/>
      <c r="R84" s="20"/>
      <c r="S84" s="20"/>
      <c r="T84" s="20"/>
      <c r="U84" s="20"/>
      <c r="V84" s="20"/>
      <c r="W84" s="65">
        <v>2343513</v>
      </c>
    </row>
    <row r="85" spans="1:24" s="19" customFormat="1" ht="57">
      <c r="A85" s="63" t="s">
        <v>144</v>
      </c>
      <c r="B85" s="16" t="s">
        <v>63</v>
      </c>
      <c r="C85" s="16" t="s">
        <v>19</v>
      </c>
      <c r="D85" s="16" t="s">
        <v>15</v>
      </c>
      <c r="E85" s="17">
        <v>2015</v>
      </c>
      <c r="F85" s="17">
        <v>2020</v>
      </c>
      <c r="G85" s="20">
        <v>2878675</v>
      </c>
      <c r="H85" s="20">
        <v>547500</v>
      </c>
      <c r="I85" s="20">
        <v>547500</v>
      </c>
      <c r="J85" s="20">
        <v>547500</v>
      </c>
      <c r="K85" s="20">
        <v>547500</v>
      </c>
      <c r="L85" s="20">
        <v>547500</v>
      </c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65">
        <v>978284</v>
      </c>
    </row>
    <row r="86" spans="1:24" s="19" customFormat="1" ht="71.25">
      <c r="A86" s="63" t="s">
        <v>24</v>
      </c>
      <c r="B86" s="16" t="s">
        <v>90</v>
      </c>
      <c r="C86" s="16" t="s">
        <v>19</v>
      </c>
      <c r="D86" s="16" t="s">
        <v>15</v>
      </c>
      <c r="E86" s="17">
        <v>2013</v>
      </c>
      <c r="F86" s="17">
        <v>2020</v>
      </c>
      <c r="G86" s="20">
        <v>413169230</v>
      </c>
      <c r="H86" s="20">
        <v>40230600</v>
      </c>
      <c r="I86" s="20">
        <v>57704303</v>
      </c>
      <c r="J86" s="20">
        <v>59081398</v>
      </c>
      <c r="K86" s="20">
        <v>57452015</v>
      </c>
      <c r="L86" s="20">
        <v>53241313</v>
      </c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65">
        <v>227479029</v>
      </c>
    </row>
    <row r="87" spans="1:24" s="49" customFormat="1" ht="57">
      <c r="A87" s="63" t="s">
        <v>28</v>
      </c>
      <c r="B87" s="126" t="s">
        <v>473</v>
      </c>
      <c r="C87" s="25" t="s">
        <v>474</v>
      </c>
      <c r="D87" s="25" t="s">
        <v>27</v>
      </c>
      <c r="E87" s="26">
        <v>2013</v>
      </c>
      <c r="F87" s="26">
        <v>2016</v>
      </c>
      <c r="G87" s="27">
        <v>1298707</v>
      </c>
      <c r="H87" s="27">
        <v>0</v>
      </c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65">
        <v>0</v>
      </c>
    </row>
    <row r="88" spans="1:24" s="19" customFormat="1" ht="69" customHeight="1">
      <c r="A88" s="63" t="s">
        <v>29</v>
      </c>
      <c r="B88" s="118" t="s">
        <v>365</v>
      </c>
      <c r="C88" s="118" t="s">
        <v>19</v>
      </c>
      <c r="D88" s="118" t="s">
        <v>15</v>
      </c>
      <c r="E88" s="119">
        <v>2015</v>
      </c>
      <c r="F88" s="119">
        <v>2016</v>
      </c>
      <c r="G88" s="120">
        <v>333000</v>
      </c>
      <c r="H88" s="120">
        <v>333000</v>
      </c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1">
        <v>0</v>
      </c>
    </row>
    <row r="89" spans="1:24" s="19" customFormat="1" ht="57">
      <c r="A89" s="63" t="s">
        <v>30</v>
      </c>
      <c r="B89" s="16" t="s">
        <v>96</v>
      </c>
      <c r="C89" s="16" t="s">
        <v>96</v>
      </c>
      <c r="D89" s="16" t="s">
        <v>46</v>
      </c>
      <c r="E89" s="17">
        <v>2010</v>
      </c>
      <c r="F89" s="17">
        <v>2017</v>
      </c>
      <c r="G89" s="20">
        <v>77525999</v>
      </c>
      <c r="H89" s="20">
        <v>7199703</v>
      </c>
      <c r="I89" s="20">
        <v>9000000</v>
      </c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65">
        <v>2553556</v>
      </c>
    </row>
    <row r="90" spans="1:24" s="19" customFormat="1" ht="57">
      <c r="A90" s="63" t="s">
        <v>32</v>
      </c>
      <c r="B90" s="16" t="s">
        <v>94</v>
      </c>
      <c r="C90" s="16" t="s">
        <v>94</v>
      </c>
      <c r="D90" s="16" t="s">
        <v>95</v>
      </c>
      <c r="E90" s="17">
        <v>2013</v>
      </c>
      <c r="F90" s="17">
        <v>2017</v>
      </c>
      <c r="G90" s="20">
        <v>19105498</v>
      </c>
      <c r="H90" s="20">
        <v>3000000</v>
      </c>
      <c r="I90" s="20">
        <v>3000000</v>
      </c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65">
        <v>365970</v>
      </c>
    </row>
    <row r="91" spans="1:24" s="19" customFormat="1" ht="99.75">
      <c r="A91" s="63" t="s">
        <v>93</v>
      </c>
      <c r="B91" s="16" t="s">
        <v>130</v>
      </c>
      <c r="C91" s="16" t="s">
        <v>132</v>
      </c>
      <c r="D91" s="16" t="s">
        <v>95</v>
      </c>
      <c r="E91" s="17">
        <v>2015</v>
      </c>
      <c r="F91" s="17">
        <v>2017</v>
      </c>
      <c r="G91" s="18">
        <v>2700000</v>
      </c>
      <c r="H91" s="18">
        <v>900000</v>
      </c>
      <c r="I91" s="18">
        <v>900000</v>
      </c>
      <c r="J91" s="18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64">
        <v>33868</v>
      </c>
    </row>
    <row r="92" spans="1:24" s="19" customFormat="1" ht="57">
      <c r="A92" s="63" t="s">
        <v>106</v>
      </c>
      <c r="B92" s="16" t="s">
        <v>104</v>
      </c>
      <c r="C92" s="16" t="s">
        <v>105</v>
      </c>
      <c r="D92" s="16" t="s">
        <v>27</v>
      </c>
      <c r="E92" s="17">
        <v>2013</v>
      </c>
      <c r="F92" s="17">
        <v>2016</v>
      </c>
      <c r="G92" s="20">
        <v>416125</v>
      </c>
      <c r="H92" s="20">
        <v>150000</v>
      </c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65">
        <v>0</v>
      </c>
    </row>
    <row r="93" spans="1:24" s="19" customFormat="1" ht="85.5">
      <c r="A93" s="63" t="s">
        <v>107</v>
      </c>
      <c r="B93" s="118" t="s">
        <v>416</v>
      </c>
      <c r="C93" s="118" t="s">
        <v>401</v>
      </c>
      <c r="D93" s="16" t="s">
        <v>407</v>
      </c>
      <c r="E93" s="119">
        <v>2016</v>
      </c>
      <c r="F93" s="119">
        <v>2018</v>
      </c>
      <c r="G93" s="120">
        <v>363059</v>
      </c>
      <c r="H93" s="120">
        <v>217500</v>
      </c>
      <c r="I93" s="120">
        <v>0</v>
      </c>
      <c r="J93" s="120">
        <v>145559</v>
      </c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1">
        <v>0</v>
      </c>
    </row>
    <row r="94" spans="1:24" s="19" customFormat="1" ht="99.75">
      <c r="A94" s="63" t="s">
        <v>145</v>
      </c>
      <c r="B94" s="126" t="s">
        <v>551</v>
      </c>
      <c r="C94" s="16" t="s">
        <v>536</v>
      </c>
      <c r="D94" s="16" t="s">
        <v>118</v>
      </c>
      <c r="E94" s="17">
        <v>2014</v>
      </c>
      <c r="F94" s="17">
        <v>2016</v>
      </c>
      <c r="G94" s="18">
        <v>2366131</v>
      </c>
      <c r="H94" s="18">
        <v>822779</v>
      </c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64">
        <v>0</v>
      </c>
    </row>
    <row r="95" spans="1:24" s="19" customFormat="1" ht="57">
      <c r="A95" s="63" t="s">
        <v>122</v>
      </c>
      <c r="B95" s="126" t="s">
        <v>68</v>
      </c>
      <c r="C95" s="16" t="s">
        <v>69</v>
      </c>
      <c r="D95" s="16" t="s">
        <v>15</v>
      </c>
      <c r="E95" s="17">
        <v>2008</v>
      </c>
      <c r="F95" s="17">
        <v>2025</v>
      </c>
      <c r="G95" s="20">
        <v>3046680</v>
      </c>
      <c r="H95" s="20">
        <v>200000</v>
      </c>
      <c r="I95" s="20">
        <v>200000</v>
      </c>
      <c r="J95" s="20">
        <v>200000</v>
      </c>
      <c r="K95" s="20">
        <v>200000</v>
      </c>
      <c r="L95" s="20">
        <v>200000</v>
      </c>
      <c r="M95" s="20">
        <v>200000</v>
      </c>
      <c r="N95" s="20">
        <v>200000</v>
      </c>
      <c r="O95" s="20">
        <v>200000</v>
      </c>
      <c r="P95" s="20">
        <v>200000</v>
      </c>
      <c r="Q95" s="20">
        <v>200000</v>
      </c>
      <c r="R95" s="20"/>
      <c r="S95" s="20"/>
      <c r="T95" s="20"/>
      <c r="U95" s="20"/>
      <c r="V95" s="20"/>
      <c r="W95" s="65">
        <v>200000</v>
      </c>
    </row>
    <row r="96" spans="1:24" s="19" customFormat="1" ht="57">
      <c r="A96" s="63" t="s">
        <v>126</v>
      </c>
      <c r="B96" s="126" t="s">
        <v>133</v>
      </c>
      <c r="C96" s="16" t="s">
        <v>136</v>
      </c>
      <c r="D96" s="16" t="s">
        <v>15</v>
      </c>
      <c r="E96" s="17">
        <v>2015</v>
      </c>
      <c r="F96" s="17">
        <v>2016</v>
      </c>
      <c r="G96" s="18">
        <v>84870</v>
      </c>
      <c r="H96" s="18">
        <v>8487</v>
      </c>
      <c r="I96" s="18"/>
      <c r="J96" s="18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64">
        <v>0</v>
      </c>
    </row>
    <row r="97" spans="1:23" s="19" customFormat="1" ht="85.5">
      <c r="A97" s="63" t="s">
        <v>129</v>
      </c>
      <c r="B97" s="126" t="s">
        <v>64</v>
      </c>
      <c r="C97" s="16" t="s">
        <v>65</v>
      </c>
      <c r="D97" s="16" t="s">
        <v>66</v>
      </c>
      <c r="E97" s="17">
        <v>2012</v>
      </c>
      <c r="F97" s="17">
        <v>2017</v>
      </c>
      <c r="G97" s="20">
        <v>2500000</v>
      </c>
      <c r="H97" s="20">
        <v>800000</v>
      </c>
      <c r="I97" s="20">
        <v>504637</v>
      </c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65">
        <v>504637</v>
      </c>
    </row>
    <row r="98" spans="1:23" s="19" customFormat="1" ht="71.25">
      <c r="A98" s="63" t="s">
        <v>366</v>
      </c>
      <c r="B98" s="126" t="s">
        <v>125</v>
      </c>
      <c r="C98" s="16" t="s">
        <v>67</v>
      </c>
      <c r="D98" s="16" t="s">
        <v>15</v>
      </c>
      <c r="E98" s="17">
        <v>2015</v>
      </c>
      <c r="F98" s="17">
        <v>2018</v>
      </c>
      <c r="G98" s="18">
        <v>30000000</v>
      </c>
      <c r="H98" s="18">
        <v>7500000</v>
      </c>
      <c r="I98" s="18">
        <v>7500000</v>
      </c>
      <c r="J98" s="18">
        <v>7500000</v>
      </c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64">
        <v>0</v>
      </c>
    </row>
    <row r="99" spans="1:23" ht="85.5">
      <c r="A99" s="63" t="s">
        <v>379</v>
      </c>
      <c r="B99" s="126" t="s">
        <v>415</v>
      </c>
      <c r="C99" s="25" t="s">
        <v>70</v>
      </c>
      <c r="D99" s="25" t="s">
        <v>414</v>
      </c>
      <c r="E99" s="26">
        <v>2011</v>
      </c>
      <c r="F99" s="26">
        <v>2020</v>
      </c>
      <c r="G99" s="27">
        <v>6584248</v>
      </c>
      <c r="H99" s="27">
        <v>777925</v>
      </c>
      <c r="I99" s="27">
        <v>777925</v>
      </c>
      <c r="J99" s="27">
        <v>1127991</v>
      </c>
      <c r="K99" s="27">
        <v>1127991</v>
      </c>
      <c r="L99" s="27">
        <v>1127991</v>
      </c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65">
        <v>0</v>
      </c>
    </row>
    <row r="100" spans="1:23" s="19" customFormat="1" ht="99.75">
      <c r="A100" s="63" t="s">
        <v>380</v>
      </c>
      <c r="B100" s="126" t="s">
        <v>127</v>
      </c>
      <c r="C100" s="16" t="s">
        <v>128</v>
      </c>
      <c r="D100" s="16" t="s">
        <v>15</v>
      </c>
      <c r="E100" s="17">
        <v>2014</v>
      </c>
      <c r="F100" s="17">
        <v>2016</v>
      </c>
      <c r="G100" s="18">
        <v>200000</v>
      </c>
      <c r="H100" s="18">
        <v>70000</v>
      </c>
      <c r="I100" s="18"/>
      <c r="J100" s="18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64">
        <v>0</v>
      </c>
    </row>
    <row r="101" spans="1:23" s="19" customFormat="1" ht="69" customHeight="1">
      <c r="A101" s="63" t="s">
        <v>381</v>
      </c>
      <c r="B101" s="126" t="s">
        <v>383</v>
      </c>
      <c r="C101" s="16" t="s">
        <v>388</v>
      </c>
      <c r="D101" s="16" t="s">
        <v>15</v>
      </c>
      <c r="E101" s="17">
        <v>2016</v>
      </c>
      <c r="F101" s="17">
        <v>2020</v>
      </c>
      <c r="G101" s="20">
        <v>363000</v>
      </c>
      <c r="H101" s="20">
        <v>32600</v>
      </c>
      <c r="I101" s="20">
        <v>82600</v>
      </c>
      <c r="J101" s="20">
        <v>82600</v>
      </c>
      <c r="K101" s="20">
        <v>82600</v>
      </c>
      <c r="L101" s="20">
        <v>82600</v>
      </c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65">
        <v>330400</v>
      </c>
    </row>
    <row r="102" spans="1:23" s="19" customFormat="1" ht="78" customHeight="1">
      <c r="A102" s="63" t="s">
        <v>394</v>
      </c>
      <c r="B102" s="127" t="s">
        <v>384</v>
      </c>
      <c r="C102" s="118" t="s">
        <v>389</v>
      </c>
      <c r="D102" s="16" t="s">
        <v>15</v>
      </c>
      <c r="E102" s="119">
        <v>2014</v>
      </c>
      <c r="F102" s="119">
        <v>2019</v>
      </c>
      <c r="G102" s="120">
        <v>442584</v>
      </c>
      <c r="H102" s="120">
        <v>82340</v>
      </c>
      <c r="I102" s="120">
        <v>82340</v>
      </c>
      <c r="J102" s="120">
        <v>82340</v>
      </c>
      <c r="K102" s="120">
        <v>82340</v>
      </c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1">
        <v>236208</v>
      </c>
    </row>
    <row r="103" spans="1:23" s="19" customFormat="1" ht="69" customHeight="1">
      <c r="A103" s="63" t="s">
        <v>395</v>
      </c>
      <c r="B103" s="126" t="s">
        <v>385</v>
      </c>
      <c r="C103" s="16" t="s">
        <v>390</v>
      </c>
      <c r="D103" s="16" t="s">
        <v>15</v>
      </c>
      <c r="E103" s="17">
        <v>2015</v>
      </c>
      <c r="F103" s="17">
        <v>2023</v>
      </c>
      <c r="G103" s="20">
        <v>2250000</v>
      </c>
      <c r="H103" s="20">
        <v>250000</v>
      </c>
      <c r="I103" s="20">
        <v>250000</v>
      </c>
      <c r="J103" s="20">
        <v>250000</v>
      </c>
      <c r="K103" s="20">
        <v>250000</v>
      </c>
      <c r="L103" s="20">
        <v>250000</v>
      </c>
      <c r="M103" s="20">
        <v>250000</v>
      </c>
      <c r="N103" s="20">
        <v>250000</v>
      </c>
      <c r="O103" s="20">
        <v>250000</v>
      </c>
      <c r="P103" s="20"/>
      <c r="Q103" s="20"/>
      <c r="R103" s="20"/>
      <c r="S103" s="20"/>
      <c r="T103" s="20"/>
      <c r="U103" s="20"/>
      <c r="V103" s="20"/>
      <c r="W103" s="65">
        <v>1750000</v>
      </c>
    </row>
    <row r="104" spans="1:23" s="19" customFormat="1" ht="69" customHeight="1">
      <c r="A104" s="63" t="s">
        <v>396</v>
      </c>
      <c r="B104" s="127" t="s">
        <v>399</v>
      </c>
      <c r="C104" s="118" t="s">
        <v>404</v>
      </c>
      <c r="D104" s="16" t="s">
        <v>15</v>
      </c>
      <c r="E104" s="119">
        <v>2015</v>
      </c>
      <c r="F104" s="119">
        <v>2020</v>
      </c>
      <c r="G104" s="120">
        <v>1301026</v>
      </c>
      <c r="H104" s="120">
        <v>231732</v>
      </c>
      <c r="I104" s="120">
        <v>231732</v>
      </c>
      <c r="J104" s="120">
        <v>231732</v>
      </c>
      <c r="K104" s="120">
        <v>231732</v>
      </c>
      <c r="L104" s="120">
        <v>231732</v>
      </c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1">
        <v>926928</v>
      </c>
    </row>
    <row r="105" spans="1:23" s="19" customFormat="1" ht="69" customHeight="1">
      <c r="A105" s="63" t="s">
        <v>475</v>
      </c>
      <c r="B105" s="126" t="s">
        <v>400</v>
      </c>
      <c r="C105" s="16" t="s">
        <v>405</v>
      </c>
      <c r="D105" s="16" t="s">
        <v>15</v>
      </c>
      <c r="E105" s="17">
        <v>2016</v>
      </c>
      <c r="F105" s="17">
        <v>2020</v>
      </c>
      <c r="G105" s="20">
        <v>200000</v>
      </c>
      <c r="H105" s="20">
        <v>40000</v>
      </c>
      <c r="I105" s="20">
        <v>40000</v>
      </c>
      <c r="J105" s="20">
        <v>40000</v>
      </c>
      <c r="K105" s="20">
        <v>40000</v>
      </c>
      <c r="L105" s="20">
        <v>40000</v>
      </c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65">
        <v>0</v>
      </c>
    </row>
    <row r="106" spans="1:23" s="19" customFormat="1" ht="69" customHeight="1">
      <c r="A106" s="63" t="s">
        <v>485</v>
      </c>
      <c r="B106" s="126" t="s">
        <v>480</v>
      </c>
      <c r="C106" s="16" t="s">
        <v>19</v>
      </c>
      <c r="D106" s="16" t="s">
        <v>15</v>
      </c>
      <c r="E106" s="17">
        <v>2016</v>
      </c>
      <c r="F106" s="17">
        <v>2025</v>
      </c>
      <c r="G106" s="20">
        <v>23500000</v>
      </c>
      <c r="H106" s="20">
        <v>0</v>
      </c>
      <c r="I106" s="20">
        <v>968750</v>
      </c>
      <c r="J106" s="20">
        <v>2703125</v>
      </c>
      <c r="K106" s="20">
        <v>2937500</v>
      </c>
      <c r="L106" s="20">
        <v>2937500</v>
      </c>
      <c r="M106" s="20">
        <v>2937500</v>
      </c>
      <c r="N106" s="20">
        <v>2937500</v>
      </c>
      <c r="O106" s="20">
        <v>2937500</v>
      </c>
      <c r="P106" s="20">
        <v>2937500</v>
      </c>
      <c r="Q106" s="20">
        <v>2203125</v>
      </c>
      <c r="R106" s="20"/>
      <c r="S106" s="20"/>
      <c r="T106" s="20"/>
      <c r="U106" s="20"/>
      <c r="V106" s="20"/>
      <c r="W106" s="65">
        <v>23500000</v>
      </c>
    </row>
    <row r="107" spans="1:23" s="19" customFormat="1" ht="69" customHeight="1">
      <c r="A107" s="63" t="s">
        <v>506</v>
      </c>
      <c r="B107" s="126" t="s">
        <v>507</v>
      </c>
      <c r="C107" s="16" t="s">
        <v>505</v>
      </c>
      <c r="D107" s="16" t="s">
        <v>15</v>
      </c>
      <c r="E107" s="17">
        <v>2016</v>
      </c>
      <c r="F107" s="17">
        <v>2030</v>
      </c>
      <c r="G107" s="20">
        <v>43277550</v>
      </c>
      <c r="H107" s="20">
        <v>5658000</v>
      </c>
      <c r="I107" s="20">
        <v>5904000</v>
      </c>
      <c r="J107" s="20">
        <v>5535000</v>
      </c>
      <c r="K107" s="20">
        <v>5166000</v>
      </c>
      <c r="L107" s="20">
        <v>5043000</v>
      </c>
      <c r="M107" s="20">
        <v>3690000</v>
      </c>
      <c r="N107" s="20">
        <v>3093450</v>
      </c>
      <c r="O107" s="20">
        <v>2644500</v>
      </c>
      <c r="P107" s="20">
        <v>2214000</v>
      </c>
      <c r="Q107" s="20">
        <v>1845000</v>
      </c>
      <c r="R107" s="20">
        <v>1230000</v>
      </c>
      <c r="S107" s="20">
        <v>861000</v>
      </c>
      <c r="T107" s="20">
        <v>393600</v>
      </c>
      <c r="U107" s="20"/>
      <c r="V107" s="20"/>
      <c r="W107" s="65">
        <v>37619550</v>
      </c>
    </row>
    <row r="108" spans="1:23" s="19" customFormat="1" ht="69" customHeight="1">
      <c r="A108" s="63" t="s">
        <v>535</v>
      </c>
      <c r="B108" s="126" t="s">
        <v>525</v>
      </c>
      <c r="C108" s="16" t="s">
        <v>67</v>
      </c>
      <c r="D108" s="16" t="s">
        <v>15</v>
      </c>
      <c r="E108" s="17">
        <v>2017</v>
      </c>
      <c r="F108" s="17">
        <v>2021</v>
      </c>
      <c r="G108" s="20">
        <v>1000000</v>
      </c>
      <c r="H108" s="20">
        <v>0</v>
      </c>
      <c r="I108" s="20">
        <v>200000</v>
      </c>
      <c r="J108" s="20">
        <v>200000</v>
      </c>
      <c r="K108" s="20">
        <v>200000</v>
      </c>
      <c r="L108" s="20">
        <v>200000</v>
      </c>
      <c r="M108" s="20">
        <v>200000</v>
      </c>
      <c r="N108" s="20"/>
      <c r="O108" s="20"/>
      <c r="P108" s="20"/>
      <c r="Q108" s="20"/>
      <c r="R108" s="20"/>
      <c r="S108" s="20"/>
      <c r="T108" s="20"/>
      <c r="U108" s="20"/>
      <c r="V108" s="20"/>
      <c r="W108" s="203">
        <v>1000000</v>
      </c>
    </row>
    <row r="109" spans="1:23" s="36" customFormat="1" ht="20.100000000000001" customHeight="1">
      <c r="A109" s="69" t="s">
        <v>71</v>
      </c>
      <c r="B109" s="265" t="s">
        <v>12</v>
      </c>
      <c r="C109" s="265"/>
      <c r="D109" s="265"/>
      <c r="E109" s="265"/>
      <c r="F109" s="265"/>
      <c r="G109" s="117">
        <v>483752098</v>
      </c>
      <c r="H109" s="117">
        <v>29099499</v>
      </c>
      <c r="I109" s="117">
        <v>59900395</v>
      </c>
      <c r="J109" s="117">
        <v>31598624</v>
      </c>
      <c r="K109" s="117">
        <v>9214776</v>
      </c>
      <c r="L109" s="117">
        <v>17497370</v>
      </c>
      <c r="M109" s="117">
        <v>16467371</v>
      </c>
      <c r="N109" s="117">
        <v>19268620</v>
      </c>
      <c r="O109" s="117">
        <v>0</v>
      </c>
      <c r="P109" s="117">
        <v>0</v>
      </c>
      <c r="Q109" s="117">
        <v>0</v>
      </c>
      <c r="R109" s="117">
        <v>0</v>
      </c>
      <c r="S109" s="117">
        <v>0</v>
      </c>
      <c r="T109" s="117">
        <v>0</v>
      </c>
      <c r="U109" s="117">
        <v>0</v>
      </c>
      <c r="V109" s="117">
        <v>0</v>
      </c>
      <c r="W109" s="117">
        <v>151662539</v>
      </c>
    </row>
    <row r="110" spans="1:23" s="19" customFormat="1" ht="80.25" customHeight="1">
      <c r="A110" s="66" t="s">
        <v>72</v>
      </c>
      <c r="B110" s="123" t="s">
        <v>59</v>
      </c>
      <c r="C110" s="21" t="s">
        <v>60</v>
      </c>
      <c r="D110" s="16" t="s">
        <v>33</v>
      </c>
      <c r="E110" s="17">
        <v>2011</v>
      </c>
      <c r="F110" s="17">
        <v>2016</v>
      </c>
      <c r="G110" s="20">
        <v>1372054</v>
      </c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65">
        <v>0</v>
      </c>
    </row>
    <row r="111" spans="1:23" s="19" customFormat="1" ht="66" customHeight="1">
      <c r="A111" s="66" t="s">
        <v>73</v>
      </c>
      <c r="B111" s="123" t="s">
        <v>115</v>
      </c>
      <c r="C111" s="21" t="s">
        <v>61</v>
      </c>
      <c r="D111" s="16" t="s">
        <v>15</v>
      </c>
      <c r="E111" s="17">
        <v>2009</v>
      </c>
      <c r="F111" s="17">
        <v>2017</v>
      </c>
      <c r="G111" s="20">
        <v>202145944</v>
      </c>
      <c r="H111" s="20">
        <v>4332645</v>
      </c>
      <c r="I111" s="20">
        <v>4000</v>
      </c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65">
        <v>4000</v>
      </c>
    </row>
    <row r="112" spans="1:23" s="19" customFormat="1" ht="71.25" customHeight="1">
      <c r="A112" s="66" t="s">
        <v>74</v>
      </c>
      <c r="B112" s="126" t="s">
        <v>368</v>
      </c>
      <c r="C112" s="16" t="s">
        <v>375</v>
      </c>
      <c r="D112" s="16" t="s">
        <v>378</v>
      </c>
      <c r="E112" s="17">
        <v>2016</v>
      </c>
      <c r="F112" s="17">
        <v>2020</v>
      </c>
      <c r="G112" s="20">
        <v>1858</v>
      </c>
      <c r="H112" s="20">
        <v>0</v>
      </c>
      <c r="I112" s="20">
        <v>585</v>
      </c>
      <c r="J112" s="20">
        <v>867</v>
      </c>
      <c r="K112" s="20">
        <v>406</v>
      </c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65">
        <v>1858</v>
      </c>
    </row>
    <row r="113" spans="1:25" s="19" customFormat="1" ht="87.75" customHeight="1">
      <c r="A113" s="66" t="s">
        <v>75</v>
      </c>
      <c r="B113" s="127" t="s">
        <v>377</v>
      </c>
      <c r="C113" s="118" t="s">
        <v>382</v>
      </c>
      <c r="D113" s="118" t="s">
        <v>15</v>
      </c>
      <c r="E113" s="119">
        <v>2016</v>
      </c>
      <c r="F113" s="119">
        <v>2022</v>
      </c>
      <c r="G113" s="120">
        <v>60700265</v>
      </c>
      <c r="H113" s="120">
        <v>1000000</v>
      </c>
      <c r="I113" s="120">
        <v>14915754</v>
      </c>
      <c r="J113" s="120">
        <v>14915754</v>
      </c>
      <c r="K113" s="120">
        <v>7457877</v>
      </c>
      <c r="L113" s="120">
        <v>7457877</v>
      </c>
      <c r="M113" s="120">
        <v>7457877</v>
      </c>
      <c r="N113" s="120">
        <v>7495126</v>
      </c>
      <c r="O113" s="120"/>
      <c r="P113" s="120"/>
      <c r="Q113" s="120"/>
      <c r="R113" s="120"/>
      <c r="S113" s="120"/>
      <c r="T113" s="120"/>
      <c r="U113" s="120"/>
      <c r="V113" s="120"/>
      <c r="W113" s="121">
        <v>59700265</v>
      </c>
    </row>
    <row r="114" spans="1:25" s="19" customFormat="1" ht="69" customHeight="1">
      <c r="A114" s="66" t="s">
        <v>76</v>
      </c>
      <c r="B114" s="127" t="s">
        <v>376</v>
      </c>
      <c r="C114" s="118" t="s">
        <v>409</v>
      </c>
      <c r="D114" s="118" t="s">
        <v>378</v>
      </c>
      <c r="E114" s="119">
        <v>2016</v>
      </c>
      <c r="F114" s="119">
        <v>2022</v>
      </c>
      <c r="G114" s="120">
        <v>2993974</v>
      </c>
      <c r="H114" s="120">
        <v>24000</v>
      </c>
      <c r="I114" s="120">
        <v>732000</v>
      </c>
      <c r="J114" s="120">
        <v>732000</v>
      </c>
      <c r="K114" s="120">
        <v>376493</v>
      </c>
      <c r="L114" s="120">
        <v>376493</v>
      </c>
      <c r="M114" s="120">
        <v>376494</v>
      </c>
      <c r="N114" s="120">
        <v>376494</v>
      </c>
      <c r="O114" s="120"/>
      <c r="P114" s="120"/>
      <c r="Q114" s="120"/>
      <c r="R114" s="120"/>
      <c r="S114" s="120"/>
      <c r="T114" s="120"/>
      <c r="U114" s="120"/>
      <c r="V114" s="120"/>
      <c r="W114" s="121">
        <v>2969974</v>
      </c>
    </row>
    <row r="115" spans="1:25" s="19" customFormat="1" ht="69" customHeight="1">
      <c r="A115" s="66" t="s">
        <v>79</v>
      </c>
      <c r="B115" s="126" t="s">
        <v>131</v>
      </c>
      <c r="C115" s="16" t="s">
        <v>19</v>
      </c>
      <c r="D115" s="16" t="s">
        <v>15</v>
      </c>
      <c r="E115" s="17">
        <v>2010</v>
      </c>
      <c r="F115" s="17">
        <v>2019</v>
      </c>
      <c r="G115" s="20">
        <v>60999882</v>
      </c>
      <c r="H115" s="20">
        <v>0</v>
      </c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65">
        <v>0</v>
      </c>
    </row>
    <row r="116" spans="1:25" s="19" customFormat="1" ht="142.5">
      <c r="A116" s="66" t="s">
        <v>146</v>
      </c>
      <c r="B116" s="126" t="s">
        <v>123</v>
      </c>
      <c r="C116" s="16" t="s">
        <v>124</v>
      </c>
      <c r="D116" s="16" t="s">
        <v>46</v>
      </c>
      <c r="E116" s="17">
        <v>2014</v>
      </c>
      <c r="F116" s="17">
        <v>2016</v>
      </c>
      <c r="G116" s="18">
        <v>450000</v>
      </c>
      <c r="H116" s="18">
        <v>450000</v>
      </c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122">
        <v>0</v>
      </c>
    </row>
    <row r="117" spans="1:25" s="19" customFormat="1" ht="67.5" customHeight="1">
      <c r="A117" s="66" t="s">
        <v>92</v>
      </c>
      <c r="B117" s="126" t="s">
        <v>77</v>
      </c>
      <c r="C117" s="16" t="s">
        <v>78</v>
      </c>
      <c r="D117" s="16" t="s">
        <v>46</v>
      </c>
      <c r="E117" s="17">
        <v>2012</v>
      </c>
      <c r="F117" s="17">
        <v>2018</v>
      </c>
      <c r="G117" s="18">
        <v>9400582</v>
      </c>
      <c r="H117" s="18">
        <v>3225000</v>
      </c>
      <c r="I117" s="18">
        <v>2707720</v>
      </c>
      <c r="J117" s="18">
        <v>100000</v>
      </c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22">
        <v>2688715</v>
      </c>
    </row>
    <row r="118" spans="1:25" s="19" customFormat="1" ht="48" customHeight="1">
      <c r="A118" s="66" t="s">
        <v>103</v>
      </c>
      <c r="B118" s="123" t="s">
        <v>80</v>
      </c>
      <c r="C118" s="21" t="s">
        <v>81</v>
      </c>
      <c r="D118" s="16" t="s">
        <v>82</v>
      </c>
      <c r="E118" s="17">
        <v>2010</v>
      </c>
      <c r="F118" s="17">
        <v>2016</v>
      </c>
      <c r="G118" s="20">
        <v>7541437</v>
      </c>
      <c r="H118" s="20">
        <v>1755477</v>
      </c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65">
        <v>0</v>
      </c>
    </row>
    <row r="119" spans="1:25" s="19" customFormat="1" ht="66.75" customHeight="1">
      <c r="A119" s="66" t="s">
        <v>147</v>
      </c>
      <c r="B119" s="126" t="s">
        <v>402</v>
      </c>
      <c r="C119" s="16" t="s">
        <v>403</v>
      </c>
      <c r="D119" s="16" t="s">
        <v>15</v>
      </c>
      <c r="E119" s="17">
        <v>2015</v>
      </c>
      <c r="F119" s="17">
        <v>2018</v>
      </c>
      <c r="G119" s="18">
        <v>1050000</v>
      </c>
      <c r="H119" s="18">
        <v>150000</v>
      </c>
      <c r="I119" s="18">
        <v>350000</v>
      </c>
      <c r="J119" s="18">
        <v>504216</v>
      </c>
      <c r="K119" s="18"/>
      <c r="L119" s="18"/>
      <c r="M119" s="18"/>
      <c r="N119" s="18"/>
      <c r="O119" s="18"/>
      <c r="P119" s="23"/>
      <c r="Q119" s="23"/>
      <c r="R119" s="18"/>
      <c r="S119" s="18"/>
      <c r="T119" s="18"/>
      <c r="U119" s="23"/>
      <c r="V119" s="23"/>
      <c r="W119" s="64">
        <v>854216</v>
      </c>
    </row>
    <row r="120" spans="1:25" s="19" customFormat="1" ht="85.5">
      <c r="A120" s="66" t="s">
        <v>110</v>
      </c>
      <c r="B120" s="126" t="s">
        <v>416</v>
      </c>
      <c r="C120" s="16" t="s">
        <v>401</v>
      </c>
      <c r="D120" s="16" t="s">
        <v>407</v>
      </c>
      <c r="E120" s="17">
        <v>2016</v>
      </c>
      <c r="F120" s="17">
        <v>2018</v>
      </c>
      <c r="G120" s="20">
        <v>206941</v>
      </c>
      <c r="H120" s="20">
        <v>0</v>
      </c>
      <c r="I120" s="20">
        <v>144330</v>
      </c>
      <c r="J120" s="20">
        <v>62611</v>
      </c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65">
        <v>0</v>
      </c>
    </row>
    <row r="121" spans="1:25" s="19" customFormat="1" ht="71.25">
      <c r="A121" s="66" t="s">
        <v>112</v>
      </c>
      <c r="B121" s="123" t="s">
        <v>353</v>
      </c>
      <c r="C121" s="21" t="s">
        <v>91</v>
      </c>
      <c r="D121" s="16" t="s">
        <v>58</v>
      </c>
      <c r="E121" s="17">
        <v>2002</v>
      </c>
      <c r="F121" s="17">
        <v>2018</v>
      </c>
      <c r="G121" s="20">
        <v>17200539</v>
      </c>
      <c r="H121" s="20">
        <v>1832630</v>
      </c>
      <c r="I121" s="20">
        <v>2000000</v>
      </c>
      <c r="J121" s="20">
        <v>1000000</v>
      </c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65">
        <v>1041329</v>
      </c>
    </row>
    <row r="122" spans="1:25" s="19" customFormat="1" ht="177" customHeight="1">
      <c r="A122" s="66" t="s">
        <v>113</v>
      </c>
      <c r="B122" s="123" t="s">
        <v>109</v>
      </c>
      <c r="C122" s="21" t="s">
        <v>114</v>
      </c>
      <c r="D122" s="21" t="s">
        <v>36</v>
      </c>
      <c r="E122" s="17">
        <v>2008</v>
      </c>
      <c r="F122" s="17">
        <v>2018</v>
      </c>
      <c r="G122" s="37">
        <v>37246981</v>
      </c>
      <c r="H122" s="37">
        <v>87096</v>
      </c>
      <c r="I122" s="37">
        <v>9863176</v>
      </c>
      <c r="J122" s="37">
        <v>9863176</v>
      </c>
      <c r="K122" s="37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64">
        <v>19726352</v>
      </c>
      <c r="Y122" s="64"/>
    </row>
    <row r="123" spans="1:25" s="19" customFormat="1" ht="120" customHeight="1">
      <c r="A123" s="66" t="s">
        <v>411</v>
      </c>
      <c r="B123" s="126" t="s">
        <v>367</v>
      </c>
      <c r="C123" s="16" t="s">
        <v>387</v>
      </c>
      <c r="D123" s="16" t="s">
        <v>111</v>
      </c>
      <c r="E123" s="17">
        <v>2011</v>
      </c>
      <c r="F123" s="17">
        <v>2017</v>
      </c>
      <c r="G123" s="18">
        <v>43545141</v>
      </c>
      <c r="H123" s="18">
        <v>15589151</v>
      </c>
      <c r="I123" s="18">
        <v>26432830</v>
      </c>
      <c r="J123" s="18"/>
      <c r="K123" s="18"/>
      <c r="L123" s="18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64">
        <v>26432830</v>
      </c>
    </row>
    <row r="124" spans="1:25" s="19" customFormat="1" ht="120" customHeight="1">
      <c r="A124" s="66" t="s">
        <v>119</v>
      </c>
      <c r="B124" s="126" t="s">
        <v>397</v>
      </c>
      <c r="C124" s="16" t="s">
        <v>391</v>
      </c>
      <c r="D124" s="16" t="s">
        <v>111</v>
      </c>
      <c r="E124" s="17">
        <v>2016</v>
      </c>
      <c r="F124" s="17">
        <v>2022</v>
      </c>
      <c r="G124" s="18">
        <v>34653000</v>
      </c>
      <c r="H124" s="18">
        <v>500000</v>
      </c>
      <c r="I124" s="18">
        <v>1700000</v>
      </c>
      <c r="J124" s="18">
        <v>1380000</v>
      </c>
      <c r="K124" s="18">
        <v>1380000</v>
      </c>
      <c r="L124" s="18">
        <v>9663000</v>
      </c>
      <c r="M124" s="18">
        <v>8633000</v>
      </c>
      <c r="N124" s="18">
        <v>11397000</v>
      </c>
      <c r="O124" s="18"/>
      <c r="P124" s="23"/>
      <c r="Q124" s="23"/>
      <c r="R124" s="18"/>
      <c r="S124" s="18"/>
      <c r="T124" s="18"/>
      <c r="U124" s="23"/>
      <c r="V124" s="23"/>
      <c r="W124" s="64">
        <v>34153000</v>
      </c>
    </row>
    <row r="125" spans="1:25" s="19" customFormat="1" ht="85.5">
      <c r="A125" s="214" t="s">
        <v>508</v>
      </c>
      <c r="B125" s="118" t="s">
        <v>510</v>
      </c>
      <c r="C125" s="118" t="s">
        <v>509</v>
      </c>
      <c r="D125" s="118" t="s">
        <v>15</v>
      </c>
      <c r="E125" s="119">
        <v>2016</v>
      </c>
      <c r="F125" s="119">
        <v>2018</v>
      </c>
      <c r="G125" s="215">
        <v>4200000</v>
      </c>
      <c r="H125" s="215">
        <v>110000</v>
      </c>
      <c r="I125" s="215">
        <v>1050000</v>
      </c>
      <c r="J125" s="215">
        <v>3040000</v>
      </c>
      <c r="K125" s="215"/>
      <c r="L125" s="215"/>
      <c r="M125" s="215"/>
      <c r="N125" s="215"/>
      <c r="O125" s="215"/>
      <c r="P125" s="216"/>
      <c r="Q125" s="216"/>
      <c r="R125" s="215"/>
      <c r="S125" s="215"/>
      <c r="T125" s="215"/>
      <c r="U125" s="216"/>
      <c r="V125" s="216"/>
      <c r="W125" s="217">
        <v>4090000</v>
      </c>
    </row>
    <row r="126" spans="1:25" s="19" customFormat="1" ht="100.5" thickBot="1">
      <c r="A126" s="66" t="s">
        <v>548</v>
      </c>
      <c r="B126" s="164" t="s">
        <v>121</v>
      </c>
      <c r="C126" s="164" t="s">
        <v>536</v>
      </c>
      <c r="D126" s="164" t="s">
        <v>118</v>
      </c>
      <c r="E126" s="165">
        <v>2014</v>
      </c>
      <c r="F126" s="165">
        <v>2016</v>
      </c>
      <c r="G126" s="166">
        <v>43500</v>
      </c>
      <c r="H126" s="166">
        <v>43500</v>
      </c>
      <c r="I126" s="166"/>
      <c r="J126" s="166"/>
      <c r="K126" s="166"/>
      <c r="L126" s="166"/>
      <c r="M126" s="166"/>
      <c r="N126" s="166"/>
      <c r="O126" s="166"/>
      <c r="P126" s="167"/>
      <c r="Q126" s="167"/>
      <c r="R126" s="166"/>
      <c r="S126" s="166"/>
      <c r="T126" s="166"/>
      <c r="U126" s="167"/>
      <c r="V126" s="167"/>
      <c r="W126" s="168">
        <v>0</v>
      </c>
    </row>
    <row r="127" spans="1:25" s="19" customFormat="1" ht="120" customHeight="1">
      <c r="A127" s="70"/>
      <c r="B127" s="128"/>
      <c r="C127" s="71"/>
      <c r="D127" s="71"/>
      <c r="E127" s="72"/>
      <c r="F127" s="72"/>
      <c r="G127" s="74"/>
      <c r="H127" s="74"/>
      <c r="I127" s="74"/>
      <c r="J127" s="74"/>
      <c r="K127" s="74"/>
      <c r="L127" s="74"/>
      <c r="M127" s="74"/>
      <c r="N127" s="74"/>
      <c r="O127" s="74"/>
      <c r="P127" s="161"/>
      <c r="Q127" s="161"/>
      <c r="R127" s="74"/>
      <c r="S127" s="74"/>
      <c r="T127" s="74"/>
      <c r="U127" s="161"/>
      <c r="V127" s="161"/>
      <c r="W127" s="74"/>
    </row>
    <row r="128" spans="1:25" s="49" customFormat="1">
      <c r="A128" s="70"/>
      <c r="B128" s="128"/>
      <c r="C128" s="71"/>
      <c r="D128" s="71"/>
      <c r="E128" s="72"/>
      <c r="F128" s="72"/>
      <c r="G128" s="73"/>
      <c r="H128" s="73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74"/>
    </row>
    <row r="129" spans="1:23" ht="12" customHeight="1">
      <c r="G129" s="124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</row>
    <row r="130" spans="1:23">
      <c r="A130" s="40"/>
      <c r="B130" s="129"/>
      <c r="C130" s="39"/>
      <c r="D130" s="41"/>
      <c r="E130" s="40"/>
      <c r="F130" s="40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</row>
    <row r="131" spans="1:23">
      <c r="A131" s="40"/>
      <c r="B131" s="129"/>
      <c r="C131" s="39"/>
      <c r="D131" s="41"/>
      <c r="E131" s="40"/>
      <c r="F131" s="40"/>
      <c r="G131" s="42"/>
      <c r="H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</row>
    <row r="132" spans="1:23">
      <c r="C132" s="39"/>
      <c r="D132" s="41"/>
      <c r="E132" s="40"/>
      <c r="F132" s="40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</row>
    <row r="133" spans="1:23">
      <c r="A133" s="40"/>
      <c r="B133" s="129"/>
      <c r="C133" s="39"/>
      <c r="D133" s="41"/>
      <c r="E133" s="40"/>
      <c r="F133" s="40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</row>
    <row r="134" spans="1:23">
      <c r="A134" s="40"/>
      <c r="B134" s="129"/>
      <c r="C134" s="39"/>
      <c r="D134" s="41"/>
      <c r="E134" s="40"/>
      <c r="F134" s="40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</row>
    <row r="135" spans="1:23">
      <c r="A135" s="40"/>
      <c r="B135" s="129"/>
      <c r="C135" s="39"/>
      <c r="D135" s="41"/>
      <c r="E135" s="40"/>
      <c r="F135" s="40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</row>
    <row r="136" spans="1:23">
      <c r="A136" s="40"/>
      <c r="B136" s="129"/>
      <c r="C136" s="39"/>
      <c r="D136" s="41"/>
      <c r="E136" s="40"/>
      <c r="F136" s="40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</row>
    <row r="137" spans="1:23">
      <c r="A137" s="40"/>
      <c r="B137" s="129"/>
      <c r="C137" s="39"/>
      <c r="D137" s="41"/>
      <c r="E137" s="40"/>
      <c r="F137" s="40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</row>
    <row r="138" spans="1:23">
      <c r="A138" s="40"/>
      <c r="B138" s="129"/>
      <c r="C138" s="39"/>
      <c r="D138" s="41"/>
      <c r="E138" s="40"/>
      <c r="F138" s="40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</row>
    <row r="139" spans="1:23">
      <c r="A139" s="40"/>
      <c r="B139" s="129"/>
      <c r="C139" s="39"/>
      <c r="D139" s="41"/>
      <c r="E139" s="40"/>
      <c r="F139" s="40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</row>
    <row r="140" spans="1:23">
      <c r="A140" s="40"/>
      <c r="B140" s="129"/>
      <c r="C140" s="39"/>
      <c r="D140" s="41"/>
      <c r="E140" s="40"/>
      <c r="F140" s="40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</row>
    <row r="141" spans="1:23">
      <c r="A141" s="40"/>
      <c r="B141" s="129"/>
      <c r="C141" s="39"/>
      <c r="D141" s="41"/>
      <c r="E141" s="40"/>
      <c r="F141" s="40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</row>
    <row r="142" spans="1:23">
      <c r="A142" s="40"/>
      <c r="B142" s="129"/>
      <c r="C142" s="39"/>
      <c r="D142" s="41"/>
      <c r="E142" s="40"/>
      <c r="F142" s="40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</row>
    <row r="143" spans="1:23">
      <c r="A143" s="40"/>
      <c r="B143" s="129"/>
      <c r="C143" s="39"/>
      <c r="D143" s="41"/>
      <c r="E143" s="40"/>
      <c r="F143" s="40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</row>
    <row r="144" spans="1:23">
      <c r="A144" s="40"/>
      <c r="B144" s="129"/>
      <c r="C144" s="39"/>
      <c r="D144" s="41"/>
      <c r="E144" s="40"/>
      <c r="F144" s="40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</row>
    <row r="145" spans="1:23">
      <c r="A145" s="40"/>
      <c r="B145" s="129"/>
      <c r="C145" s="39"/>
      <c r="D145" s="41"/>
      <c r="E145" s="40"/>
      <c r="F145" s="40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</row>
    <row r="146" spans="1:23">
      <c r="A146" s="40"/>
      <c r="B146" s="129"/>
      <c r="C146" s="39"/>
      <c r="D146" s="41"/>
      <c r="E146" s="40"/>
      <c r="F146" s="40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</row>
    <row r="147" spans="1:23">
      <c r="A147" s="40"/>
      <c r="B147" s="129"/>
      <c r="C147" s="39"/>
      <c r="D147" s="41"/>
      <c r="E147" s="40"/>
      <c r="F147" s="40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</row>
    <row r="148" spans="1:23">
      <c r="A148" s="40"/>
      <c r="B148" s="129"/>
      <c r="C148" s="39"/>
      <c r="D148" s="41"/>
      <c r="E148" s="40"/>
      <c r="F148" s="40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</row>
    <row r="149" spans="1:23">
      <c r="A149" s="40"/>
      <c r="B149" s="129"/>
      <c r="C149" s="39"/>
      <c r="D149" s="41"/>
      <c r="E149" s="40"/>
      <c r="F149" s="40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</row>
    <row r="150" spans="1:23">
      <c r="A150" s="40"/>
      <c r="B150" s="129"/>
      <c r="C150" s="39"/>
      <c r="D150" s="41"/>
      <c r="E150" s="40"/>
      <c r="F150" s="40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</row>
    <row r="151" spans="1:23">
      <c r="A151" s="40"/>
      <c r="B151" s="129"/>
      <c r="C151" s="39"/>
      <c r="D151" s="41"/>
      <c r="E151" s="40"/>
      <c r="F151" s="40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</row>
    <row r="152" spans="1:23">
      <c r="A152" s="40"/>
      <c r="B152" s="129"/>
      <c r="C152" s="39"/>
      <c r="D152" s="41"/>
      <c r="E152" s="40"/>
      <c r="F152" s="40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</row>
    <row r="153" spans="1:23">
      <c r="A153" s="40"/>
      <c r="B153" s="129"/>
      <c r="C153" s="39"/>
      <c r="D153" s="41"/>
      <c r="E153" s="40"/>
      <c r="F153" s="40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</row>
    <row r="154" spans="1:23">
      <c r="A154" s="40"/>
      <c r="B154" s="129"/>
      <c r="C154" s="39"/>
      <c r="D154" s="41"/>
      <c r="E154" s="40"/>
      <c r="F154" s="40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</row>
    <row r="155" spans="1:23">
      <c r="G155" s="38"/>
    </row>
    <row r="156" spans="1:23">
      <c r="G156" s="38"/>
    </row>
    <row r="157" spans="1:23">
      <c r="G157" s="38"/>
    </row>
    <row r="158" spans="1:23">
      <c r="G158" s="38"/>
    </row>
    <row r="159" spans="1:23">
      <c r="G159" s="38"/>
    </row>
    <row r="160" spans="1:23">
      <c r="G160" s="38"/>
    </row>
  </sheetData>
  <mergeCells count="23">
    <mergeCell ref="B76:F76"/>
    <mergeCell ref="B77:F77"/>
    <mergeCell ref="B109:F109"/>
    <mergeCell ref="W2:W3"/>
    <mergeCell ref="E4:F4"/>
    <mergeCell ref="B5:F5"/>
    <mergeCell ref="B6:F6"/>
    <mergeCell ref="B7:F7"/>
    <mergeCell ref="B8:F8"/>
    <mergeCell ref="B9:F9"/>
    <mergeCell ref="B29:F29"/>
    <mergeCell ref="B73:F73"/>
    <mergeCell ref="B74:F74"/>
    <mergeCell ref="B75:F75"/>
    <mergeCell ref="G2:G3"/>
    <mergeCell ref="L1:P1"/>
    <mergeCell ref="A2:A3"/>
    <mergeCell ref="B2:B3"/>
    <mergeCell ref="C2:C3"/>
    <mergeCell ref="D2:D3"/>
    <mergeCell ref="E2:F2"/>
    <mergeCell ref="H2:V2"/>
    <mergeCell ref="T1:W1"/>
  </mergeCells>
  <printOptions horizontalCentered="1"/>
  <pageMargins left="0" right="0" top="7.874015748031496E-2" bottom="0.59055118110236227" header="0.31496062992125984" footer="0.31496062992125984"/>
  <pageSetup paperSize="9" scale="46" fitToHeight="0" orientation="landscape" r:id="rId1"/>
  <headerFooter>
    <oddFooter>Strona &amp;P z &amp;N</oddFooter>
  </headerFooter>
  <rowBreaks count="1" manualBreakCount="1">
    <brk id="127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CQ27"/>
  <sheetViews>
    <sheetView view="pageBreakPreview" topLeftCell="A4" zoomScale="55" zoomScaleNormal="40" zoomScaleSheetLayoutView="55" workbookViewId="0">
      <pane xSplit="8" topLeftCell="I1" activePane="topRight" state="frozen"/>
      <selection pane="topRight" activeCell="C43" sqref="C43"/>
    </sheetView>
  </sheetViews>
  <sheetFormatPr defaultRowHeight="14.25"/>
  <cols>
    <col min="1" max="1" width="4.375" style="134" customWidth="1"/>
    <col min="2" max="2" width="11" style="158" customWidth="1"/>
    <col min="3" max="3" width="53.875" style="134" customWidth="1"/>
    <col min="4" max="4" width="16.5" style="134" customWidth="1"/>
    <col min="5" max="5" width="15.625" style="134" customWidth="1"/>
    <col min="6" max="6" width="17.75" style="134" customWidth="1"/>
    <col min="7" max="7" width="16" style="134" customWidth="1"/>
    <col min="8" max="8" width="17.875" style="134" customWidth="1"/>
    <col min="9" max="9" width="16.125" style="134" customWidth="1"/>
    <col min="10" max="10" width="15" style="134" customWidth="1"/>
    <col min="11" max="11" width="15.625" style="134" customWidth="1"/>
    <col min="12" max="12" width="15" style="134" customWidth="1"/>
    <col min="13" max="13" width="15.75" style="134" customWidth="1"/>
    <col min="14" max="14" width="14.75" style="134" customWidth="1"/>
    <col min="15" max="16" width="16.25" style="134" customWidth="1"/>
    <col min="17" max="17" width="14.875" style="134" customWidth="1"/>
    <col min="18" max="18" width="15" style="134" hidden="1" customWidth="1"/>
    <col min="19" max="20" width="15.5" style="134" hidden="1" customWidth="1"/>
    <col min="21" max="21" width="15.25" style="134" hidden="1" customWidth="1"/>
    <col min="22" max="22" width="15.375" style="134" hidden="1" customWidth="1"/>
    <col min="23" max="23" width="16.125" style="134" hidden="1" customWidth="1"/>
    <col min="24" max="24" width="15.5" style="134" hidden="1" customWidth="1"/>
    <col min="25" max="26" width="14.375" style="134" hidden="1" customWidth="1"/>
    <col min="27" max="27" width="15.75" style="134" hidden="1" customWidth="1"/>
    <col min="28" max="28" width="16.375" style="134" hidden="1" customWidth="1"/>
    <col min="29" max="29" width="15.25" style="134" hidden="1" customWidth="1"/>
    <col min="30" max="30" width="13.25" style="134" hidden="1" customWidth="1"/>
    <col min="31" max="31" width="14.375" style="134" hidden="1" customWidth="1"/>
    <col min="32" max="32" width="13.25" style="134" hidden="1" customWidth="1"/>
    <col min="33" max="33" width="15.875" style="134" customWidth="1"/>
    <col min="34" max="34" width="15.5" style="134" customWidth="1"/>
    <col min="35" max="35" width="17.625" style="134" customWidth="1"/>
    <col min="36" max="36" width="17.375" style="134" customWidth="1"/>
    <col min="37" max="37" width="15.75" style="134" customWidth="1"/>
    <col min="38" max="38" width="16.25" style="134" customWidth="1"/>
    <col min="39" max="39" width="19" style="134" customWidth="1"/>
    <col min="40" max="16384" width="9" style="134"/>
  </cols>
  <sheetData>
    <row r="1" spans="1:95" ht="10.5" customHeight="1">
      <c r="B1" s="277"/>
      <c r="C1" s="277"/>
      <c r="D1" s="277"/>
      <c r="E1" s="187"/>
      <c r="F1" s="159"/>
      <c r="G1" s="160"/>
      <c r="H1" s="160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</row>
    <row r="2" spans="1:95" ht="58.5" customHeight="1">
      <c r="B2" s="278"/>
      <c r="C2" s="278"/>
      <c r="D2" s="278"/>
      <c r="E2" s="159"/>
      <c r="F2" s="160"/>
      <c r="G2" s="160"/>
      <c r="I2" s="135"/>
      <c r="J2" s="135"/>
      <c r="L2" s="135"/>
      <c r="M2" s="135"/>
      <c r="O2" s="135"/>
      <c r="P2" s="135"/>
      <c r="R2" s="135"/>
      <c r="S2" s="135"/>
      <c r="U2" s="135"/>
      <c r="V2" s="135"/>
      <c r="X2" s="135"/>
      <c r="Y2" s="135"/>
      <c r="AA2" s="135"/>
      <c r="AB2" s="135"/>
      <c r="AD2" s="135"/>
      <c r="AE2" s="135"/>
      <c r="AJ2" s="279" t="s">
        <v>543</v>
      </c>
      <c r="AK2" s="279"/>
      <c r="AL2" s="279"/>
      <c r="AM2" s="279"/>
    </row>
    <row r="3" spans="1:95" ht="26.25" customHeight="1" thickBot="1">
      <c r="A3" s="154"/>
      <c r="B3" s="171"/>
      <c r="C3" s="171"/>
      <c r="D3" s="171"/>
      <c r="E3" s="171"/>
      <c r="F3" s="171" t="s">
        <v>417</v>
      </c>
      <c r="G3" s="171"/>
      <c r="H3" s="171"/>
      <c r="I3" s="171"/>
      <c r="J3" s="171"/>
      <c r="K3" s="171"/>
      <c r="L3" s="171"/>
      <c r="M3" s="171"/>
      <c r="O3" s="172"/>
      <c r="P3" s="172"/>
      <c r="R3" s="172"/>
      <c r="S3" s="172"/>
      <c r="U3" s="172"/>
      <c r="V3" s="172"/>
      <c r="X3" s="172"/>
      <c r="Y3" s="172"/>
      <c r="AA3" s="172"/>
      <c r="AB3" s="172"/>
      <c r="AD3" s="172"/>
      <c r="AE3" s="172"/>
    </row>
    <row r="4" spans="1:95" ht="15">
      <c r="A4" s="188">
        <v>1</v>
      </c>
      <c r="B4" s="155">
        <v>2</v>
      </c>
      <c r="C4" s="156">
        <v>3</v>
      </c>
      <c r="D4" s="280">
        <v>4</v>
      </c>
      <c r="E4" s="281"/>
      <c r="F4" s="282">
        <v>5</v>
      </c>
      <c r="G4" s="283"/>
      <c r="H4" s="284"/>
      <c r="I4" s="285">
        <v>6</v>
      </c>
      <c r="J4" s="286"/>
      <c r="K4" s="287"/>
      <c r="L4" s="288">
        <v>7</v>
      </c>
      <c r="M4" s="289"/>
      <c r="N4" s="290"/>
      <c r="O4" s="291">
        <v>8</v>
      </c>
      <c r="P4" s="292"/>
      <c r="Q4" s="293"/>
      <c r="R4" s="285">
        <v>9</v>
      </c>
      <c r="S4" s="286"/>
      <c r="T4" s="287"/>
      <c r="U4" s="285">
        <v>10</v>
      </c>
      <c r="V4" s="286"/>
      <c r="W4" s="287"/>
      <c r="X4" s="285">
        <v>11</v>
      </c>
      <c r="Y4" s="286"/>
      <c r="Z4" s="287"/>
      <c r="AA4" s="285">
        <v>12</v>
      </c>
      <c r="AB4" s="286"/>
      <c r="AC4" s="287"/>
      <c r="AD4" s="285">
        <v>13</v>
      </c>
      <c r="AE4" s="286"/>
      <c r="AF4" s="287"/>
      <c r="AG4" s="286">
        <v>9</v>
      </c>
      <c r="AH4" s="286"/>
      <c r="AI4" s="287"/>
      <c r="AJ4" s="286">
        <v>10</v>
      </c>
      <c r="AK4" s="286"/>
      <c r="AL4" s="287"/>
      <c r="AM4" s="157">
        <v>11</v>
      </c>
    </row>
    <row r="5" spans="1:95" ht="28.5" customHeight="1">
      <c r="A5" s="296" t="s">
        <v>418</v>
      </c>
      <c r="B5" s="298" t="s">
        <v>419</v>
      </c>
      <c r="C5" s="300" t="s">
        <v>1</v>
      </c>
      <c r="D5" s="302" t="s">
        <v>420</v>
      </c>
      <c r="E5" s="303"/>
      <c r="F5" s="313" t="s">
        <v>421</v>
      </c>
      <c r="G5" s="314"/>
      <c r="H5" s="315"/>
      <c r="I5" s="313">
        <v>2016</v>
      </c>
      <c r="J5" s="314"/>
      <c r="K5" s="315"/>
      <c r="L5" s="313">
        <v>2017</v>
      </c>
      <c r="M5" s="314"/>
      <c r="N5" s="315"/>
      <c r="O5" s="313">
        <v>2018</v>
      </c>
      <c r="P5" s="314"/>
      <c r="Q5" s="315"/>
      <c r="R5" s="313">
        <v>2019</v>
      </c>
      <c r="S5" s="314"/>
      <c r="T5" s="315"/>
      <c r="U5" s="313">
        <v>2020</v>
      </c>
      <c r="V5" s="314"/>
      <c r="W5" s="315"/>
      <c r="X5" s="313">
        <v>2021</v>
      </c>
      <c r="Y5" s="314"/>
      <c r="Z5" s="315"/>
      <c r="AA5" s="313">
        <v>2022</v>
      </c>
      <c r="AB5" s="314"/>
      <c r="AC5" s="315"/>
      <c r="AD5" s="313">
        <v>2023</v>
      </c>
      <c r="AE5" s="314"/>
      <c r="AF5" s="315"/>
      <c r="AG5" s="316" t="s">
        <v>537</v>
      </c>
      <c r="AH5" s="316"/>
      <c r="AI5" s="317"/>
      <c r="AJ5" s="316" t="s">
        <v>440</v>
      </c>
      <c r="AK5" s="316"/>
      <c r="AL5" s="317"/>
      <c r="AM5" s="301" t="s">
        <v>422</v>
      </c>
    </row>
    <row r="6" spans="1:95" ht="75" customHeight="1" thickBot="1">
      <c r="A6" s="297"/>
      <c r="B6" s="299"/>
      <c r="C6" s="301"/>
      <c r="D6" s="304"/>
      <c r="E6" s="305"/>
      <c r="F6" s="177" t="s">
        <v>426</v>
      </c>
      <c r="G6" s="178" t="s">
        <v>423</v>
      </c>
      <c r="H6" s="179" t="s">
        <v>424</v>
      </c>
      <c r="I6" s="177" t="s">
        <v>426</v>
      </c>
      <c r="J6" s="178" t="s">
        <v>423</v>
      </c>
      <c r="K6" s="179" t="s">
        <v>424</v>
      </c>
      <c r="L6" s="177" t="s">
        <v>426</v>
      </c>
      <c r="M6" s="178" t="s">
        <v>423</v>
      </c>
      <c r="N6" s="179" t="s">
        <v>424</v>
      </c>
      <c r="O6" s="177" t="s">
        <v>426</v>
      </c>
      <c r="P6" s="178" t="s">
        <v>423</v>
      </c>
      <c r="Q6" s="179" t="s">
        <v>424</v>
      </c>
      <c r="R6" s="177" t="s">
        <v>426</v>
      </c>
      <c r="S6" s="178" t="s">
        <v>423</v>
      </c>
      <c r="T6" s="179" t="s">
        <v>424</v>
      </c>
      <c r="U6" s="177" t="s">
        <v>426</v>
      </c>
      <c r="V6" s="178" t="s">
        <v>423</v>
      </c>
      <c r="W6" s="179" t="s">
        <v>424</v>
      </c>
      <c r="X6" s="177" t="s">
        <v>426</v>
      </c>
      <c r="Y6" s="178" t="s">
        <v>423</v>
      </c>
      <c r="Z6" s="179" t="s">
        <v>424</v>
      </c>
      <c r="AA6" s="177" t="s">
        <v>426</v>
      </c>
      <c r="AB6" s="178" t="s">
        <v>423</v>
      </c>
      <c r="AC6" s="179" t="s">
        <v>424</v>
      </c>
      <c r="AD6" s="177" t="s">
        <v>426</v>
      </c>
      <c r="AE6" s="178" t="s">
        <v>423</v>
      </c>
      <c r="AF6" s="179" t="s">
        <v>424</v>
      </c>
      <c r="AG6" s="180" t="s">
        <v>426</v>
      </c>
      <c r="AH6" s="178" t="s">
        <v>423</v>
      </c>
      <c r="AI6" s="179" t="s">
        <v>424</v>
      </c>
      <c r="AJ6" s="180" t="s">
        <v>427</v>
      </c>
      <c r="AK6" s="178" t="s">
        <v>423</v>
      </c>
      <c r="AL6" s="179" t="s">
        <v>428</v>
      </c>
      <c r="AM6" s="312"/>
    </row>
    <row r="7" spans="1:95" ht="45.75" customHeight="1">
      <c r="A7" s="294">
        <v>1</v>
      </c>
      <c r="B7" s="306" t="s">
        <v>538</v>
      </c>
      <c r="C7" s="308" t="s">
        <v>510</v>
      </c>
      <c r="D7" s="201" t="s">
        <v>425</v>
      </c>
      <c r="E7" s="181" t="s">
        <v>264</v>
      </c>
      <c r="F7" s="182">
        <v>4200000</v>
      </c>
      <c r="G7" s="198">
        <v>0</v>
      </c>
      <c r="H7" s="184">
        <f>F7+G7</f>
        <v>4200000</v>
      </c>
      <c r="I7" s="182">
        <v>160000</v>
      </c>
      <c r="J7" s="193">
        <v>-50000</v>
      </c>
      <c r="K7" s="184">
        <f>J7+I7</f>
        <v>110000</v>
      </c>
      <c r="L7" s="182">
        <v>1500000</v>
      </c>
      <c r="M7" s="193">
        <v>-450000</v>
      </c>
      <c r="N7" s="184">
        <f>M7+L7</f>
        <v>1050000</v>
      </c>
      <c r="O7" s="182">
        <v>2540000</v>
      </c>
      <c r="P7" s="193">
        <v>500000</v>
      </c>
      <c r="Q7" s="184">
        <f>P7+O7</f>
        <v>3040000</v>
      </c>
      <c r="R7" s="182">
        <v>0</v>
      </c>
      <c r="S7" s="198"/>
      <c r="T7" s="184">
        <f>S7+R7</f>
        <v>0</v>
      </c>
      <c r="U7" s="182">
        <v>0</v>
      </c>
      <c r="V7" s="198"/>
      <c r="W7" s="184">
        <f>V7+U7</f>
        <v>0</v>
      </c>
      <c r="X7" s="182">
        <v>0</v>
      </c>
      <c r="Y7" s="198"/>
      <c r="Z7" s="183">
        <f>Y7+X7</f>
        <v>0</v>
      </c>
      <c r="AA7" s="183">
        <v>0</v>
      </c>
      <c r="AB7" s="183">
        <v>0</v>
      </c>
      <c r="AC7" s="183">
        <v>0</v>
      </c>
      <c r="AD7" s="183">
        <v>0</v>
      </c>
      <c r="AE7" s="183">
        <v>0</v>
      </c>
      <c r="AF7" s="183">
        <v>0</v>
      </c>
      <c r="AG7" s="182">
        <f>I7+L7+O7+R7+U7+X7</f>
        <v>4200000</v>
      </c>
      <c r="AH7" s="183">
        <f>J7+M7+P7+S7+V7+Y7</f>
        <v>0</v>
      </c>
      <c r="AI7" s="184">
        <f>K7+N7+Q7+T7+W7+Z7</f>
        <v>4200000</v>
      </c>
      <c r="AJ7" s="182">
        <v>0</v>
      </c>
      <c r="AK7" s="183">
        <v>0</v>
      </c>
      <c r="AL7" s="184">
        <f>AK7+AJ7</f>
        <v>0</v>
      </c>
      <c r="AM7" s="185">
        <f>AL7+AI7</f>
        <v>4200000</v>
      </c>
      <c r="AN7" s="135"/>
    </row>
    <row r="8" spans="1:95" s="138" customFormat="1" ht="46.5" customHeight="1" thickBot="1">
      <c r="A8" s="295"/>
      <c r="B8" s="307"/>
      <c r="C8" s="309"/>
      <c r="D8" s="310" t="s">
        <v>422</v>
      </c>
      <c r="E8" s="311"/>
      <c r="F8" s="173">
        <f>F7</f>
        <v>4200000</v>
      </c>
      <c r="G8" s="175">
        <f t="shared" ref="G8:AM8" si="0">G7</f>
        <v>0</v>
      </c>
      <c r="H8" s="176">
        <f t="shared" si="0"/>
        <v>4200000</v>
      </c>
      <c r="I8" s="173">
        <f t="shared" si="0"/>
        <v>160000</v>
      </c>
      <c r="J8" s="175">
        <f t="shared" si="0"/>
        <v>-50000</v>
      </c>
      <c r="K8" s="176">
        <f t="shared" si="0"/>
        <v>110000</v>
      </c>
      <c r="L8" s="173">
        <f t="shared" si="0"/>
        <v>1500000</v>
      </c>
      <c r="M8" s="175">
        <f t="shared" si="0"/>
        <v>-450000</v>
      </c>
      <c r="N8" s="176">
        <f t="shared" si="0"/>
        <v>1050000</v>
      </c>
      <c r="O8" s="173">
        <f t="shared" si="0"/>
        <v>2540000</v>
      </c>
      <c r="P8" s="175">
        <f t="shared" si="0"/>
        <v>500000</v>
      </c>
      <c r="Q8" s="176">
        <f t="shared" si="0"/>
        <v>3040000</v>
      </c>
      <c r="R8" s="173">
        <f>R7</f>
        <v>0</v>
      </c>
      <c r="S8" s="175">
        <f t="shared" si="0"/>
        <v>0</v>
      </c>
      <c r="T8" s="176">
        <f t="shared" si="0"/>
        <v>0</v>
      </c>
      <c r="U8" s="173">
        <f>U7</f>
        <v>0</v>
      </c>
      <c r="V8" s="175">
        <f t="shared" si="0"/>
        <v>0</v>
      </c>
      <c r="W8" s="176">
        <f t="shared" si="0"/>
        <v>0</v>
      </c>
      <c r="X8" s="173">
        <f>X7</f>
        <v>0</v>
      </c>
      <c r="Y8" s="175">
        <f t="shared" si="0"/>
        <v>0</v>
      </c>
      <c r="Z8" s="175">
        <f t="shared" si="0"/>
        <v>0</v>
      </c>
      <c r="AA8" s="175">
        <f t="shared" si="0"/>
        <v>0</v>
      </c>
      <c r="AB8" s="175">
        <f t="shared" si="0"/>
        <v>0</v>
      </c>
      <c r="AC8" s="175">
        <f t="shared" si="0"/>
        <v>0</v>
      </c>
      <c r="AD8" s="175">
        <f t="shared" si="0"/>
        <v>0</v>
      </c>
      <c r="AE8" s="175">
        <f t="shared" si="0"/>
        <v>0</v>
      </c>
      <c r="AF8" s="175">
        <f t="shared" si="0"/>
        <v>0</v>
      </c>
      <c r="AG8" s="173">
        <f t="shared" si="0"/>
        <v>4200000</v>
      </c>
      <c r="AH8" s="175">
        <f t="shared" si="0"/>
        <v>0</v>
      </c>
      <c r="AI8" s="176">
        <f t="shared" si="0"/>
        <v>4200000</v>
      </c>
      <c r="AJ8" s="173">
        <f t="shared" si="0"/>
        <v>0</v>
      </c>
      <c r="AK8" s="175">
        <f t="shared" si="0"/>
        <v>0</v>
      </c>
      <c r="AL8" s="176">
        <f t="shared" si="0"/>
        <v>0</v>
      </c>
      <c r="AM8" s="192">
        <f t="shared" si="0"/>
        <v>4200000</v>
      </c>
      <c r="AN8" s="136"/>
      <c r="AO8" s="137"/>
      <c r="AP8" s="137"/>
      <c r="AQ8" s="137"/>
      <c r="AR8" s="137"/>
      <c r="AS8" s="137"/>
      <c r="AT8" s="137"/>
    </row>
    <row r="9" spans="1:95" ht="33" customHeight="1">
      <c r="A9" s="332">
        <v>2</v>
      </c>
      <c r="B9" s="333" t="s">
        <v>539</v>
      </c>
      <c r="C9" s="334" t="s">
        <v>551</v>
      </c>
      <c r="D9" s="318" t="s">
        <v>425</v>
      </c>
      <c r="E9" s="204" t="s">
        <v>262</v>
      </c>
      <c r="F9" s="182">
        <v>2409631</v>
      </c>
      <c r="G9" s="193">
        <v>-43500</v>
      </c>
      <c r="H9" s="184">
        <f>F9+G9</f>
        <v>2366131</v>
      </c>
      <c r="I9" s="197">
        <v>866279</v>
      </c>
      <c r="J9" s="193">
        <v>-43500</v>
      </c>
      <c r="K9" s="184">
        <f>J9+I9</f>
        <v>822779</v>
      </c>
      <c r="L9" s="182">
        <v>0</v>
      </c>
      <c r="M9" s="198">
        <v>0</v>
      </c>
      <c r="N9" s="184">
        <f>M9+L9</f>
        <v>0</v>
      </c>
      <c r="O9" s="182">
        <v>0</v>
      </c>
      <c r="P9" s="198">
        <v>0</v>
      </c>
      <c r="Q9" s="184">
        <f>P9+O9</f>
        <v>0</v>
      </c>
      <c r="R9" s="182">
        <v>0</v>
      </c>
      <c r="S9" s="198">
        <v>0</v>
      </c>
      <c r="T9" s="184">
        <f>S9+R9</f>
        <v>0</v>
      </c>
      <c r="U9" s="182">
        <v>0</v>
      </c>
      <c r="V9" s="198">
        <v>0</v>
      </c>
      <c r="W9" s="184">
        <f>V9+U9</f>
        <v>0</v>
      </c>
      <c r="X9" s="182">
        <v>0</v>
      </c>
      <c r="Y9" s="198">
        <v>0</v>
      </c>
      <c r="Z9" s="184">
        <f>Y9+X9</f>
        <v>0</v>
      </c>
      <c r="AA9" s="182">
        <v>0</v>
      </c>
      <c r="AB9" s="183">
        <v>0</v>
      </c>
      <c r="AC9" s="184">
        <v>0</v>
      </c>
      <c r="AD9" s="182">
        <v>0</v>
      </c>
      <c r="AE9" s="183">
        <v>0</v>
      </c>
      <c r="AF9" s="184">
        <v>0</v>
      </c>
      <c r="AG9" s="196">
        <f t="shared" ref="AG9:AI10" si="1">I9+L9+O9+R9+U9+X9</f>
        <v>866279</v>
      </c>
      <c r="AH9" s="183">
        <f t="shared" si="1"/>
        <v>-43500</v>
      </c>
      <c r="AI9" s="184">
        <f t="shared" si="1"/>
        <v>822779</v>
      </c>
      <c r="AJ9" s="182">
        <v>1543352</v>
      </c>
      <c r="AK9" s="183">
        <v>0</v>
      </c>
      <c r="AL9" s="184">
        <f>AK9+AJ9</f>
        <v>1543352</v>
      </c>
      <c r="AM9" s="186">
        <f>AL9+AI9</f>
        <v>2366131</v>
      </c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5"/>
      <c r="CF9" s="135"/>
      <c r="CG9" s="135"/>
      <c r="CH9" s="135"/>
      <c r="CI9" s="135"/>
      <c r="CJ9" s="135"/>
      <c r="CK9" s="135"/>
      <c r="CL9" s="135"/>
      <c r="CM9" s="135"/>
      <c r="CN9" s="135"/>
      <c r="CO9" s="135"/>
      <c r="CP9" s="135"/>
      <c r="CQ9" s="135"/>
    </row>
    <row r="10" spans="1:95" ht="34.5" customHeight="1">
      <c r="A10" s="332"/>
      <c r="B10" s="333"/>
      <c r="C10" s="334"/>
      <c r="D10" s="319"/>
      <c r="E10" s="212" t="s">
        <v>264</v>
      </c>
      <c r="F10" s="194">
        <v>0</v>
      </c>
      <c r="G10" s="205">
        <v>43500</v>
      </c>
      <c r="H10" s="206">
        <f>F10+G10</f>
        <v>43500</v>
      </c>
      <c r="I10" s="207">
        <v>0</v>
      </c>
      <c r="J10" s="205">
        <v>43500</v>
      </c>
      <c r="K10" s="206">
        <f>J10+I10</f>
        <v>43500</v>
      </c>
      <c r="L10" s="194">
        <v>0</v>
      </c>
      <c r="M10" s="208">
        <v>0</v>
      </c>
      <c r="N10" s="206">
        <v>0</v>
      </c>
      <c r="O10" s="194">
        <v>0</v>
      </c>
      <c r="P10" s="208">
        <v>0</v>
      </c>
      <c r="Q10" s="206">
        <v>0</v>
      </c>
      <c r="R10" s="194">
        <v>0</v>
      </c>
      <c r="S10" s="208">
        <v>0</v>
      </c>
      <c r="T10" s="206">
        <v>0</v>
      </c>
      <c r="U10" s="194">
        <v>0</v>
      </c>
      <c r="V10" s="208">
        <v>0</v>
      </c>
      <c r="W10" s="206">
        <v>0</v>
      </c>
      <c r="X10" s="194">
        <v>0</v>
      </c>
      <c r="Y10" s="208">
        <v>0</v>
      </c>
      <c r="Z10" s="206">
        <v>0</v>
      </c>
      <c r="AA10" s="194"/>
      <c r="AB10" s="209"/>
      <c r="AC10" s="206"/>
      <c r="AD10" s="194"/>
      <c r="AE10" s="209"/>
      <c r="AF10" s="206"/>
      <c r="AG10" s="210">
        <f t="shared" si="1"/>
        <v>0</v>
      </c>
      <c r="AH10" s="209">
        <f t="shared" si="1"/>
        <v>43500</v>
      </c>
      <c r="AI10" s="206">
        <f t="shared" si="1"/>
        <v>43500</v>
      </c>
      <c r="AJ10" s="194">
        <v>0</v>
      </c>
      <c r="AK10" s="209">
        <v>0</v>
      </c>
      <c r="AL10" s="206">
        <v>0</v>
      </c>
      <c r="AM10" s="211">
        <f>AL10+AI10</f>
        <v>43500</v>
      </c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  <c r="BY10" s="135"/>
      <c r="BZ10" s="135"/>
      <c r="CA10" s="135"/>
      <c r="CB10" s="135"/>
      <c r="CC10" s="135"/>
      <c r="CD10" s="135"/>
      <c r="CE10" s="135"/>
      <c r="CF10" s="135"/>
      <c r="CG10" s="135"/>
      <c r="CH10" s="135"/>
      <c r="CI10" s="135"/>
      <c r="CJ10" s="135"/>
      <c r="CK10" s="135"/>
      <c r="CL10" s="135"/>
      <c r="CM10" s="135"/>
      <c r="CN10" s="135"/>
      <c r="CO10" s="135"/>
      <c r="CP10" s="135"/>
      <c r="CQ10" s="135"/>
    </row>
    <row r="11" spans="1:95" s="138" customFormat="1" ht="71.25" customHeight="1" thickBot="1">
      <c r="A11" s="295"/>
      <c r="B11" s="307"/>
      <c r="C11" s="309"/>
      <c r="D11" s="310" t="s">
        <v>422</v>
      </c>
      <c r="E11" s="335"/>
      <c r="F11" s="173">
        <f>F9+F10</f>
        <v>2409631</v>
      </c>
      <c r="G11" s="175">
        <f t="shared" ref="G11:AM11" si="2">G9+G10</f>
        <v>0</v>
      </c>
      <c r="H11" s="176">
        <f t="shared" si="2"/>
        <v>2409631</v>
      </c>
      <c r="I11" s="173">
        <f t="shared" si="2"/>
        <v>866279</v>
      </c>
      <c r="J11" s="175">
        <f t="shared" si="2"/>
        <v>0</v>
      </c>
      <c r="K11" s="176">
        <f t="shared" si="2"/>
        <v>866279</v>
      </c>
      <c r="L11" s="173">
        <f t="shared" si="2"/>
        <v>0</v>
      </c>
      <c r="M11" s="175">
        <f t="shared" si="2"/>
        <v>0</v>
      </c>
      <c r="N11" s="176">
        <f t="shared" si="2"/>
        <v>0</v>
      </c>
      <c r="O11" s="173">
        <f t="shared" si="2"/>
        <v>0</v>
      </c>
      <c r="P11" s="175">
        <f t="shared" si="2"/>
        <v>0</v>
      </c>
      <c r="Q11" s="176">
        <f t="shared" si="2"/>
        <v>0</v>
      </c>
      <c r="R11" s="173">
        <f t="shared" si="2"/>
        <v>0</v>
      </c>
      <c r="S11" s="175">
        <f t="shared" si="2"/>
        <v>0</v>
      </c>
      <c r="T11" s="176">
        <f t="shared" si="2"/>
        <v>0</v>
      </c>
      <c r="U11" s="173">
        <f t="shared" si="2"/>
        <v>0</v>
      </c>
      <c r="V11" s="175">
        <f t="shared" si="2"/>
        <v>0</v>
      </c>
      <c r="W11" s="176">
        <f t="shared" si="2"/>
        <v>0</v>
      </c>
      <c r="X11" s="173">
        <f t="shared" si="2"/>
        <v>0</v>
      </c>
      <c r="Y11" s="175">
        <f t="shared" si="2"/>
        <v>0</v>
      </c>
      <c r="Z11" s="176">
        <f t="shared" si="2"/>
        <v>0</v>
      </c>
      <c r="AA11" s="173">
        <f t="shared" si="2"/>
        <v>0</v>
      </c>
      <c r="AB11" s="175">
        <f t="shared" si="2"/>
        <v>0</v>
      </c>
      <c r="AC11" s="176">
        <f t="shared" si="2"/>
        <v>0</v>
      </c>
      <c r="AD11" s="173">
        <f t="shared" si="2"/>
        <v>0</v>
      </c>
      <c r="AE11" s="175">
        <f t="shared" si="2"/>
        <v>0</v>
      </c>
      <c r="AF11" s="176">
        <f t="shared" si="2"/>
        <v>0</v>
      </c>
      <c r="AG11" s="174">
        <f t="shared" si="2"/>
        <v>866279</v>
      </c>
      <c r="AH11" s="175">
        <f t="shared" si="2"/>
        <v>0</v>
      </c>
      <c r="AI11" s="176">
        <f t="shared" si="2"/>
        <v>866279</v>
      </c>
      <c r="AJ11" s="173">
        <f t="shared" si="2"/>
        <v>1543352</v>
      </c>
      <c r="AK11" s="175">
        <f t="shared" si="2"/>
        <v>0</v>
      </c>
      <c r="AL11" s="176">
        <f t="shared" si="2"/>
        <v>1543352</v>
      </c>
      <c r="AM11" s="173">
        <f t="shared" si="2"/>
        <v>2409631</v>
      </c>
      <c r="AN11" s="195"/>
      <c r="AO11" s="195"/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5"/>
      <c r="CB11" s="195"/>
      <c r="CC11" s="195"/>
      <c r="CD11" s="195"/>
      <c r="CE11" s="195"/>
      <c r="CF11" s="195"/>
      <c r="CG11" s="195"/>
      <c r="CH11" s="195"/>
      <c r="CI11" s="195"/>
      <c r="CJ11" s="195"/>
      <c r="CK11" s="195"/>
      <c r="CL11" s="195"/>
      <c r="CM11" s="195"/>
      <c r="CN11" s="195"/>
      <c r="CO11" s="195"/>
      <c r="CP11" s="195"/>
      <c r="CQ11" s="195"/>
    </row>
    <row r="12" spans="1:95" ht="35.25" customHeight="1">
      <c r="A12" s="320" t="s">
        <v>540</v>
      </c>
      <c r="B12" s="321"/>
      <c r="C12" s="322"/>
      <c r="D12" s="326" t="s">
        <v>425</v>
      </c>
      <c r="E12" s="327"/>
      <c r="F12" s="189">
        <f>F9</f>
        <v>2409631</v>
      </c>
      <c r="G12" s="190">
        <f t="shared" ref="G12:AM12" si="3">G9</f>
        <v>-43500</v>
      </c>
      <c r="H12" s="189">
        <f t="shared" si="3"/>
        <v>2366131</v>
      </c>
      <c r="I12" s="189">
        <f t="shared" si="3"/>
        <v>866279</v>
      </c>
      <c r="J12" s="190">
        <f t="shared" si="3"/>
        <v>-43500</v>
      </c>
      <c r="K12" s="189">
        <f t="shared" si="3"/>
        <v>822779</v>
      </c>
      <c r="L12" s="189">
        <f t="shared" si="3"/>
        <v>0</v>
      </c>
      <c r="M12" s="213">
        <f t="shared" si="3"/>
        <v>0</v>
      </c>
      <c r="N12" s="189">
        <f t="shared" si="3"/>
        <v>0</v>
      </c>
      <c r="O12" s="189">
        <f t="shared" si="3"/>
        <v>0</v>
      </c>
      <c r="P12" s="213">
        <f t="shared" si="3"/>
        <v>0</v>
      </c>
      <c r="Q12" s="189">
        <f t="shared" si="3"/>
        <v>0</v>
      </c>
      <c r="R12" s="189">
        <f t="shared" si="3"/>
        <v>0</v>
      </c>
      <c r="S12" s="190">
        <f t="shared" si="3"/>
        <v>0</v>
      </c>
      <c r="T12" s="189">
        <f t="shared" si="3"/>
        <v>0</v>
      </c>
      <c r="U12" s="189">
        <f t="shared" si="3"/>
        <v>0</v>
      </c>
      <c r="V12" s="190">
        <f t="shared" si="3"/>
        <v>0</v>
      </c>
      <c r="W12" s="189">
        <f t="shared" si="3"/>
        <v>0</v>
      </c>
      <c r="X12" s="189">
        <f t="shared" si="3"/>
        <v>0</v>
      </c>
      <c r="Y12" s="190">
        <f t="shared" si="3"/>
        <v>0</v>
      </c>
      <c r="Z12" s="189">
        <f t="shared" si="3"/>
        <v>0</v>
      </c>
      <c r="AA12" s="189">
        <f t="shared" si="3"/>
        <v>0</v>
      </c>
      <c r="AB12" s="189">
        <f t="shared" si="3"/>
        <v>0</v>
      </c>
      <c r="AC12" s="189">
        <f t="shared" si="3"/>
        <v>0</v>
      </c>
      <c r="AD12" s="189">
        <f t="shared" si="3"/>
        <v>0</v>
      </c>
      <c r="AE12" s="189">
        <f t="shared" si="3"/>
        <v>0</v>
      </c>
      <c r="AF12" s="189">
        <f t="shared" si="3"/>
        <v>0</v>
      </c>
      <c r="AG12" s="199">
        <f t="shared" si="3"/>
        <v>866279</v>
      </c>
      <c r="AH12" s="190">
        <f t="shared" si="3"/>
        <v>-43500</v>
      </c>
      <c r="AI12" s="189">
        <f t="shared" si="3"/>
        <v>822779</v>
      </c>
      <c r="AJ12" s="189">
        <f t="shared" si="3"/>
        <v>1543352</v>
      </c>
      <c r="AK12" s="189">
        <f t="shared" si="3"/>
        <v>0</v>
      </c>
      <c r="AL12" s="189">
        <f t="shared" si="3"/>
        <v>1543352</v>
      </c>
      <c r="AM12" s="189">
        <f t="shared" si="3"/>
        <v>2366131</v>
      </c>
    </row>
    <row r="13" spans="1:95" ht="35.25" hidden="1" customHeight="1">
      <c r="A13" s="320"/>
      <c r="B13" s="321"/>
      <c r="C13" s="322"/>
      <c r="D13" s="328" t="s">
        <v>517</v>
      </c>
      <c r="E13" s="32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99"/>
      <c r="AH13" s="189"/>
      <c r="AI13" s="189"/>
      <c r="AJ13" s="189"/>
      <c r="AK13" s="189"/>
      <c r="AL13" s="189"/>
      <c r="AM13" s="189"/>
    </row>
    <row r="14" spans="1:95" ht="36" hidden="1" customHeight="1">
      <c r="A14" s="320"/>
      <c r="B14" s="321"/>
      <c r="C14" s="322"/>
      <c r="D14" s="328" t="s">
        <v>518</v>
      </c>
      <c r="E14" s="32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99"/>
      <c r="AH14" s="189"/>
      <c r="AI14" s="189"/>
      <c r="AJ14" s="189"/>
      <c r="AK14" s="189"/>
      <c r="AL14" s="189"/>
      <c r="AM14" s="189"/>
    </row>
    <row r="15" spans="1:95" ht="37.5" customHeight="1" thickBot="1">
      <c r="A15" s="323"/>
      <c r="B15" s="324"/>
      <c r="C15" s="325"/>
      <c r="D15" s="330" t="s">
        <v>519</v>
      </c>
      <c r="E15" s="331"/>
      <c r="F15" s="191">
        <f>F9</f>
        <v>2409631</v>
      </c>
      <c r="G15" s="191">
        <f t="shared" ref="G15:AM15" si="4">G9</f>
        <v>-43500</v>
      </c>
      <c r="H15" s="191">
        <f t="shared" si="4"/>
        <v>2366131</v>
      </c>
      <c r="I15" s="191">
        <f t="shared" si="4"/>
        <v>866279</v>
      </c>
      <c r="J15" s="191">
        <f t="shared" si="4"/>
        <v>-43500</v>
      </c>
      <c r="K15" s="191">
        <f t="shared" si="4"/>
        <v>822779</v>
      </c>
      <c r="L15" s="191">
        <f t="shared" si="4"/>
        <v>0</v>
      </c>
      <c r="M15" s="191">
        <f t="shared" si="4"/>
        <v>0</v>
      </c>
      <c r="N15" s="191">
        <f t="shared" si="4"/>
        <v>0</v>
      </c>
      <c r="O15" s="191">
        <f t="shared" si="4"/>
        <v>0</v>
      </c>
      <c r="P15" s="191">
        <f t="shared" si="4"/>
        <v>0</v>
      </c>
      <c r="Q15" s="191">
        <f t="shared" si="4"/>
        <v>0</v>
      </c>
      <c r="R15" s="191">
        <f t="shared" si="4"/>
        <v>0</v>
      </c>
      <c r="S15" s="191">
        <f t="shared" si="4"/>
        <v>0</v>
      </c>
      <c r="T15" s="191">
        <f t="shared" si="4"/>
        <v>0</v>
      </c>
      <c r="U15" s="191">
        <f t="shared" si="4"/>
        <v>0</v>
      </c>
      <c r="V15" s="191">
        <f t="shared" si="4"/>
        <v>0</v>
      </c>
      <c r="W15" s="191">
        <f t="shared" si="4"/>
        <v>0</v>
      </c>
      <c r="X15" s="191">
        <f t="shared" si="4"/>
        <v>0</v>
      </c>
      <c r="Y15" s="191">
        <f t="shared" si="4"/>
        <v>0</v>
      </c>
      <c r="Z15" s="191">
        <f t="shared" si="4"/>
        <v>0</v>
      </c>
      <c r="AA15" s="191">
        <f t="shared" si="4"/>
        <v>0</v>
      </c>
      <c r="AB15" s="191">
        <f t="shared" si="4"/>
        <v>0</v>
      </c>
      <c r="AC15" s="191">
        <f t="shared" si="4"/>
        <v>0</v>
      </c>
      <c r="AD15" s="191">
        <f t="shared" si="4"/>
        <v>0</v>
      </c>
      <c r="AE15" s="191">
        <f t="shared" si="4"/>
        <v>0</v>
      </c>
      <c r="AF15" s="191">
        <f t="shared" si="4"/>
        <v>0</v>
      </c>
      <c r="AG15" s="200">
        <f t="shared" si="4"/>
        <v>866279</v>
      </c>
      <c r="AH15" s="191">
        <f t="shared" si="4"/>
        <v>-43500</v>
      </c>
      <c r="AI15" s="191">
        <f t="shared" si="4"/>
        <v>822779</v>
      </c>
      <c r="AJ15" s="191">
        <f t="shared" si="4"/>
        <v>1543352</v>
      </c>
      <c r="AK15" s="191">
        <f t="shared" si="4"/>
        <v>0</v>
      </c>
      <c r="AL15" s="191">
        <f t="shared" si="4"/>
        <v>1543352</v>
      </c>
      <c r="AM15" s="191">
        <f t="shared" si="4"/>
        <v>2366131</v>
      </c>
    </row>
    <row r="16" spans="1:95" ht="32.25" customHeight="1">
      <c r="A16" s="320" t="s">
        <v>541</v>
      </c>
      <c r="B16" s="321"/>
      <c r="C16" s="322"/>
      <c r="D16" s="326" t="s">
        <v>425</v>
      </c>
      <c r="E16" s="327"/>
      <c r="F16" s="189">
        <f>F7+F10</f>
        <v>4200000</v>
      </c>
      <c r="G16" s="190">
        <f t="shared" ref="G16:AM16" si="5">G7+G10</f>
        <v>43500</v>
      </c>
      <c r="H16" s="189">
        <f t="shared" si="5"/>
        <v>4243500</v>
      </c>
      <c r="I16" s="189">
        <f t="shared" si="5"/>
        <v>160000</v>
      </c>
      <c r="J16" s="190">
        <f t="shared" si="5"/>
        <v>-6500</v>
      </c>
      <c r="K16" s="189">
        <f t="shared" si="5"/>
        <v>153500</v>
      </c>
      <c r="L16" s="189">
        <f t="shared" si="5"/>
        <v>1500000</v>
      </c>
      <c r="M16" s="190">
        <f t="shared" si="5"/>
        <v>-450000</v>
      </c>
      <c r="N16" s="189">
        <f t="shared" si="5"/>
        <v>1050000</v>
      </c>
      <c r="O16" s="189">
        <f t="shared" si="5"/>
        <v>2540000</v>
      </c>
      <c r="P16" s="190">
        <f t="shared" si="5"/>
        <v>500000</v>
      </c>
      <c r="Q16" s="189">
        <f t="shared" si="5"/>
        <v>3040000</v>
      </c>
      <c r="R16" s="189">
        <f t="shared" si="5"/>
        <v>0</v>
      </c>
      <c r="S16" s="189">
        <f t="shared" si="5"/>
        <v>0</v>
      </c>
      <c r="T16" s="189">
        <f t="shared" si="5"/>
        <v>0</v>
      </c>
      <c r="U16" s="189">
        <f t="shared" si="5"/>
        <v>0</v>
      </c>
      <c r="V16" s="189">
        <f t="shared" si="5"/>
        <v>0</v>
      </c>
      <c r="W16" s="189">
        <f t="shared" si="5"/>
        <v>0</v>
      </c>
      <c r="X16" s="189">
        <f t="shared" si="5"/>
        <v>0</v>
      </c>
      <c r="Y16" s="189">
        <f t="shared" si="5"/>
        <v>0</v>
      </c>
      <c r="Z16" s="189">
        <f t="shared" si="5"/>
        <v>0</v>
      </c>
      <c r="AA16" s="189">
        <f t="shared" si="5"/>
        <v>0</v>
      </c>
      <c r="AB16" s="189">
        <f t="shared" si="5"/>
        <v>0</v>
      </c>
      <c r="AC16" s="189">
        <f t="shared" si="5"/>
        <v>0</v>
      </c>
      <c r="AD16" s="189">
        <f t="shared" si="5"/>
        <v>0</v>
      </c>
      <c r="AE16" s="189">
        <f t="shared" si="5"/>
        <v>0</v>
      </c>
      <c r="AF16" s="189">
        <f t="shared" si="5"/>
        <v>0</v>
      </c>
      <c r="AG16" s="199">
        <f t="shared" si="5"/>
        <v>4200000</v>
      </c>
      <c r="AH16" s="190">
        <f t="shared" si="5"/>
        <v>43500</v>
      </c>
      <c r="AI16" s="189">
        <f t="shared" si="5"/>
        <v>4243500</v>
      </c>
      <c r="AJ16" s="189">
        <f t="shared" si="5"/>
        <v>0</v>
      </c>
      <c r="AK16" s="189">
        <f t="shared" si="5"/>
        <v>0</v>
      </c>
      <c r="AL16" s="189">
        <f t="shared" si="5"/>
        <v>0</v>
      </c>
      <c r="AM16" s="189">
        <f t="shared" si="5"/>
        <v>4243500</v>
      </c>
    </row>
    <row r="17" spans="1:39" ht="31.5" hidden="1" customHeight="1">
      <c r="A17" s="320"/>
      <c r="B17" s="321"/>
      <c r="C17" s="322"/>
      <c r="D17" s="328" t="s">
        <v>517</v>
      </c>
      <c r="E17" s="32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99"/>
      <c r="AH17" s="189"/>
      <c r="AI17" s="189"/>
      <c r="AJ17" s="189"/>
      <c r="AK17" s="189"/>
      <c r="AL17" s="189"/>
      <c r="AM17" s="189"/>
    </row>
    <row r="18" spans="1:39" ht="31.5" hidden="1" customHeight="1">
      <c r="A18" s="320"/>
      <c r="B18" s="321"/>
      <c r="C18" s="322"/>
      <c r="D18" s="328" t="s">
        <v>518</v>
      </c>
      <c r="E18" s="32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99"/>
      <c r="AH18" s="189"/>
      <c r="AI18" s="189"/>
      <c r="AJ18" s="189"/>
      <c r="AK18" s="189"/>
      <c r="AL18" s="189"/>
      <c r="AM18" s="189"/>
    </row>
    <row r="19" spans="1:39" ht="30.75" customHeight="1" thickBot="1">
      <c r="A19" s="323"/>
      <c r="B19" s="324"/>
      <c r="C19" s="325"/>
      <c r="D19" s="330" t="s">
        <v>519</v>
      </c>
      <c r="E19" s="331"/>
      <c r="F19" s="191">
        <f>F8+F10</f>
        <v>4200000</v>
      </c>
      <c r="G19" s="191">
        <f t="shared" ref="G19:AM19" si="6">G8+G10</f>
        <v>43500</v>
      </c>
      <c r="H19" s="191">
        <f t="shared" si="6"/>
        <v>4243500</v>
      </c>
      <c r="I19" s="191">
        <f t="shared" si="6"/>
        <v>160000</v>
      </c>
      <c r="J19" s="191">
        <f t="shared" si="6"/>
        <v>-6500</v>
      </c>
      <c r="K19" s="191">
        <f t="shared" si="6"/>
        <v>153500</v>
      </c>
      <c r="L19" s="191">
        <f t="shared" si="6"/>
        <v>1500000</v>
      </c>
      <c r="M19" s="191">
        <f t="shared" si="6"/>
        <v>-450000</v>
      </c>
      <c r="N19" s="191">
        <f t="shared" si="6"/>
        <v>1050000</v>
      </c>
      <c r="O19" s="191">
        <f t="shared" si="6"/>
        <v>2540000</v>
      </c>
      <c r="P19" s="191">
        <f t="shared" si="6"/>
        <v>500000</v>
      </c>
      <c r="Q19" s="191">
        <f t="shared" si="6"/>
        <v>3040000</v>
      </c>
      <c r="R19" s="191">
        <f t="shared" si="6"/>
        <v>0</v>
      </c>
      <c r="S19" s="191">
        <f t="shared" si="6"/>
        <v>0</v>
      </c>
      <c r="T19" s="191">
        <f t="shared" si="6"/>
        <v>0</v>
      </c>
      <c r="U19" s="191">
        <f t="shared" si="6"/>
        <v>0</v>
      </c>
      <c r="V19" s="191">
        <f t="shared" si="6"/>
        <v>0</v>
      </c>
      <c r="W19" s="191">
        <f t="shared" si="6"/>
        <v>0</v>
      </c>
      <c r="X19" s="191">
        <f t="shared" si="6"/>
        <v>0</v>
      </c>
      <c r="Y19" s="191">
        <f t="shared" si="6"/>
        <v>0</v>
      </c>
      <c r="Z19" s="191">
        <f t="shared" si="6"/>
        <v>0</v>
      </c>
      <c r="AA19" s="191">
        <f t="shared" si="6"/>
        <v>0</v>
      </c>
      <c r="AB19" s="191">
        <f t="shared" si="6"/>
        <v>0</v>
      </c>
      <c r="AC19" s="191">
        <f t="shared" si="6"/>
        <v>0</v>
      </c>
      <c r="AD19" s="191">
        <f t="shared" si="6"/>
        <v>0</v>
      </c>
      <c r="AE19" s="191">
        <f t="shared" si="6"/>
        <v>0</v>
      </c>
      <c r="AF19" s="191">
        <f t="shared" si="6"/>
        <v>0</v>
      </c>
      <c r="AG19" s="200">
        <f t="shared" si="6"/>
        <v>4200000</v>
      </c>
      <c r="AH19" s="191">
        <f t="shared" si="6"/>
        <v>43500</v>
      </c>
      <c r="AI19" s="191">
        <f t="shared" si="6"/>
        <v>4243500</v>
      </c>
      <c r="AJ19" s="191">
        <f t="shared" si="6"/>
        <v>0</v>
      </c>
      <c r="AK19" s="191">
        <f t="shared" si="6"/>
        <v>0</v>
      </c>
      <c r="AL19" s="191">
        <f t="shared" si="6"/>
        <v>0</v>
      </c>
      <c r="AM19" s="191">
        <f t="shared" si="6"/>
        <v>4243500</v>
      </c>
    </row>
    <row r="20" spans="1:39" ht="32.25" customHeight="1">
      <c r="A20" s="320" t="s">
        <v>542</v>
      </c>
      <c r="B20" s="321"/>
      <c r="C20" s="322"/>
      <c r="D20" s="326" t="s">
        <v>425</v>
      </c>
      <c r="E20" s="327"/>
      <c r="F20" s="189">
        <f>F12+F16</f>
        <v>6609631</v>
      </c>
      <c r="G20" s="213">
        <f t="shared" ref="G20:AM20" si="7">G12+G16</f>
        <v>0</v>
      </c>
      <c r="H20" s="189">
        <f t="shared" si="7"/>
        <v>6609631</v>
      </c>
      <c r="I20" s="189">
        <f t="shared" si="7"/>
        <v>1026279</v>
      </c>
      <c r="J20" s="190">
        <f t="shared" si="7"/>
        <v>-50000</v>
      </c>
      <c r="K20" s="189">
        <f t="shared" si="7"/>
        <v>976279</v>
      </c>
      <c r="L20" s="189">
        <f t="shared" si="7"/>
        <v>1500000</v>
      </c>
      <c r="M20" s="190">
        <f t="shared" si="7"/>
        <v>-450000</v>
      </c>
      <c r="N20" s="189">
        <f t="shared" si="7"/>
        <v>1050000</v>
      </c>
      <c r="O20" s="189">
        <f t="shared" si="7"/>
        <v>2540000</v>
      </c>
      <c r="P20" s="190">
        <f t="shared" si="7"/>
        <v>500000</v>
      </c>
      <c r="Q20" s="189">
        <f t="shared" si="7"/>
        <v>3040000</v>
      </c>
      <c r="R20" s="189">
        <f t="shared" si="7"/>
        <v>0</v>
      </c>
      <c r="S20" s="190">
        <f t="shared" si="7"/>
        <v>0</v>
      </c>
      <c r="T20" s="189">
        <f t="shared" si="7"/>
        <v>0</v>
      </c>
      <c r="U20" s="189">
        <f t="shared" si="7"/>
        <v>0</v>
      </c>
      <c r="V20" s="190">
        <f t="shared" si="7"/>
        <v>0</v>
      </c>
      <c r="W20" s="189">
        <f t="shared" si="7"/>
        <v>0</v>
      </c>
      <c r="X20" s="189">
        <f t="shared" si="7"/>
        <v>0</v>
      </c>
      <c r="Y20" s="190">
        <f t="shared" si="7"/>
        <v>0</v>
      </c>
      <c r="Z20" s="189">
        <f t="shared" si="7"/>
        <v>0</v>
      </c>
      <c r="AA20" s="189">
        <f t="shared" si="7"/>
        <v>0</v>
      </c>
      <c r="AB20" s="189">
        <f t="shared" si="7"/>
        <v>0</v>
      </c>
      <c r="AC20" s="189">
        <f t="shared" si="7"/>
        <v>0</v>
      </c>
      <c r="AD20" s="189">
        <f t="shared" si="7"/>
        <v>0</v>
      </c>
      <c r="AE20" s="189">
        <f t="shared" si="7"/>
        <v>0</v>
      </c>
      <c r="AF20" s="189">
        <f t="shared" si="7"/>
        <v>0</v>
      </c>
      <c r="AG20" s="199">
        <f t="shared" si="7"/>
        <v>5066279</v>
      </c>
      <c r="AH20" s="213">
        <f t="shared" si="7"/>
        <v>0</v>
      </c>
      <c r="AI20" s="189">
        <f t="shared" si="7"/>
        <v>5066279</v>
      </c>
      <c r="AJ20" s="189">
        <f t="shared" si="7"/>
        <v>1543352</v>
      </c>
      <c r="AK20" s="189">
        <f t="shared" si="7"/>
        <v>0</v>
      </c>
      <c r="AL20" s="189">
        <f t="shared" si="7"/>
        <v>1543352</v>
      </c>
      <c r="AM20" s="189">
        <f t="shared" si="7"/>
        <v>6609631</v>
      </c>
    </row>
    <row r="21" spans="1:39" ht="31.5" hidden="1" customHeight="1">
      <c r="A21" s="320"/>
      <c r="B21" s="321"/>
      <c r="C21" s="322"/>
      <c r="D21" s="328" t="s">
        <v>517</v>
      </c>
      <c r="E21" s="32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99"/>
      <c r="AH21" s="189"/>
      <c r="AI21" s="189"/>
      <c r="AJ21" s="189"/>
      <c r="AK21" s="189"/>
      <c r="AL21" s="189"/>
      <c r="AM21" s="189"/>
    </row>
    <row r="22" spans="1:39" ht="31.5" hidden="1" customHeight="1">
      <c r="A22" s="320"/>
      <c r="B22" s="321"/>
      <c r="C22" s="322"/>
      <c r="D22" s="328" t="s">
        <v>518</v>
      </c>
      <c r="E22" s="32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99"/>
      <c r="AH22" s="189"/>
      <c r="AI22" s="189"/>
      <c r="AJ22" s="189"/>
      <c r="AK22" s="189"/>
      <c r="AL22" s="189"/>
      <c r="AM22" s="189"/>
    </row>
    <row r="23" spans="1:39" ht="30.75" customHeight="1" thickBot="1">
      <c r="A23" s="323"/>
      <c r="B23" s="324"/>
      <c r="C23" s="325"/>
      <c r="D23" s="330" t="s">
        <v>519</v>
      </c>
      <c r="E23" s="331"/>
      <c r="F23" s="191">
        <f>F8+F11</f>
        <v>6609631</v>
      </c>
      <c r="G23" s="191">
        <f t="shared" ref="G23:AM23" si="8">G8+G11</f>
        <v>0</v>
      </c>
      <c r="H23" s="191">
        <f t="shared" si="8"/>
        <v>6609631</v>
      </c>
      <c r="I23" s="191">
        <f t="shared" si="8"/>
        <v>1026279</v>
      </c>
      <c r="J23" s="191">
        <f t="shared" si="8"/>
        <v>-50000</v>
      </c>
      <c r="K23" s="191">
        <f t="shared" si="8"/>
        <v>976279</v>
      </c>
      <c r="L23" s="191">
        <f t="shared" si="8"/>
        <v>1500000</v>
      </c>
      <c r="M23" s="191">
        <f t="shared" si="8"/>
        <v>-450000</v>
      </c>
      <c r="N23" s="191">
        <f t="shared" si="8"/>
        <v>1050000</v>
      </c>
      <c r="O23" s="191">
        <f t="shared" si="8"/>
        <v>2540000</v>
      </c>
      <c r="P23" s="191">
        <f t="shared" si="8"/>
        <v>500000</v>
      </c>
      <c r="Q23" s="191">
        <f t="shared" si="8"/>
        <v>3040000</v>
      </c>
      <c r="R23" s="191">
        <f t="shared" si="8"/>
        <v>0</v>
      </c>
      <c r="S23" s="191">
        <f t="shared" si="8"/>
        <v>0</v>
      </c>
      <c r="T23" s="191">
        <f t="shared" si="8"/>
        <v>0</v>
      </c>
      <c r="U23" s="191">
        <f t="shared" si="8"/>
        <v>0</v>
      </c>
      <c r="V23" s="191">
        <f t="shared" si="8"/>
        <v>0</v>
      </c>
      <c r="W23" s="191">
        <f t="shared" si="8"/>
        <v>0</v>
      </c>
      <c r="X23" s="191">
        <f t="shared" si="8"/>
        <v>0</v>
      </c>
      <c r="Y23" s="191">
        <f t="shared" si="8"/>
        <v>0</v>
      </c>
      <c r="Z23" s="191">
        <f t="shared" si="8"/>
        <v>0</v>
      </c>
      <c r="AA23" s="191">
        <f t="shared" si="8"/>
        <v>0</v>
      </c>
      <c r="AB23" s="191">
        <f t="shared" si="8"/>
        <v>0</v>
      </c>
      <c r="AC23" s="191">
        <f t="shared" si="8"/>
        <v>0</v>
      </c>
      <c r="AD23" s="191">
        <f t="shared" si="8"/>
        <v>0</v>
      </c>
      <c r="AE23" s="191">
        <f t="shared" si="8"/>
        <v>0</v>
      </c>
      <c r="AF23" s="191">
        <f t="shared" si="8"/>
        <v>0</v>
      </c>
      <c r="AG23" s="200">
        <f t="shared" si="8"/>
        <v>5066279</v>
      </c>
      <c r="AH23" s="191">
        <f t="shared" si="8"/>
        <v>0</v>
      </c>
      <c r="AI23" s="191">
        <f t="shared" si="8"/>
        <v>5066279</v>
      </c>
      <c r="AJ23" s="191">
        <f t="shared" si="8"/>
        <v>1543352</v>
      </c>
      <c r="AK23" s="191">
        <f t="shared" si="8"/>
        <v>0</v>
      </c>
      <c r="AL23" s="191">
        <f t="shared" si="8"/>
        <v>1543352</v>
      </c>
      <c r="AM23" s="191">
        <f t="shared" si="8"/>
        <v>6609631</v>
      </c>
    </row>
    <row r="24" spans="1:39">
      <c r="A24" s="275" t="s">
        <v>549</v>
      </c>
      <c r="B24" s="276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6"/>
      <c r="AL24" s="276"/>
      <c r="AM24" s="276"/>
    </row>
    <row r="25" spans="1:39">
      <c r="A25" s="276"/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6"/>
      <c r="AI25" s="276"/>
      <c r="AJ25" s="276"/>
      <c r="AK25" s="276"/>
      <c r="AL25" s="276"/>
      <c r="AM25" s="276"/>
    </row>
    <row r="26" spans="1:39">
      <c r="A26" s="276"/>
      <c r="B26" s="276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  <c r="AE26" s="276"/>
      <c r="AF26" s="276"/>
      <c r="AG26" s="276"/>
      <c r="AH26" s="276"/>
      <c r="AI26" s="276"/>
      <c r="AJ26" s="276"/>
      <c r="AK26" s="276"/>
      <c r="AL26" s="276"/>
      <c r="AM26" s="276"/>
    </row>
    <row r="27" spans="1:39">
      <c r="A27" s="276"/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276"/>
      <c r="AF27" s="276"/>
      <c r="AG27" s="276"/>
      <c r="AH27" s="276"/>
      <c r="AI27" s="276"/>
      <c r="AJ27" s="276"/>
      <c r="AK27" s="276"/>
      <c r="AL27" s="276"/>
      <c r="AM27" s="276"/>
    </row>
  </sheetData>
  <mergeCells count="56">
    <mergeCell ref="A12:C15"/>
    <mergeCell ref="D12:E12"/>
    <mergeCell ref="D13:E13"/>
    <mergeCell ref="C9:C11"/>
    <mergeCell ref="D11:E11"/>
    <mergeCell ref="F5:H5"/>
    <mergeCell ref="D9:D10"/>
    <mergeCell ref="A20:C23"/>
    <mergeCell ref="D20:E20"/>
    <mergeCell ref="D21:E21"/>
    <mergeCell ref="D22:E22"/>
    <mergeCell ref="D23:E23"/>
    <mergeCell ref="A16:C19"/>
    <mergeCell ref="D16:E16"/>
    <mergeCell ref="D17:E17"/>
    <mergeCell ref="D18:E18"/>
    <mergeCell ref="D19:E19"/>
    <mergeCell ref="A9:A11"/>
    <mergeCell ref="B9:B11"/>
    <mergeCell ref="D14:E14"/>
    <mergeCell ref="D15:E15"/>
    <mergeCell ref="AM5:AM6"/>
    <mergeCell ref="I5:K5"/>
    <mergeCell ref="L5:N5"/>
    <mergeCell ref="O5:Q5"/>
    <mergeCell ref="R5:T5"/>
    <mergeCell ref="U5:W5"/>
    <mergeCell ref="X5:Z5"/>
    <mergeCell ref="AA5:AC5"/>
    <mergeCell ref="AD5:AF5"/>
    <mergeCell ref="AG5:AI5"/>
    <mergeCell ref="AJ5:AL5"/>
    <mergeCell ref="A7:A8"/>
    <mergeCell ref="A5:A6"/>
    <mergeCell ref="B5:B6"/>
    <mergeCell ref="C5:C6"/>
    <mergeCell ref="D5:E6"/>
    <mergeCell ref="B7:B8"/>
    <mergeCell ref="C7:C8"/>
    <mergeCell ref="D8:E8"/>
    <mergeCell ref="A24:AM27"/>
    <mergeCell ref="B1:D1"/>
    <mergeCell ref="B2:D2"/>
    <mergeCell ref="AJ2:AM2"/>
    <mergeCell ref="D4:E4"/>
    <mergeCell ref="F4:H4"/>
    <mergeCell ref="I4:K4"/>
    <mergeCell ref="L4:N4"/>
    <mergeCell ref="O4:Q4"/>
    <mergeCell ref="R4:T4"/>
    <mergeCell ref="U4:W4"/>
    <mergeCell ref="X4:Z4"/>
    <mergeCell ref="AA4:AC4"/>
    <mergeCell ref="AD4:AF4"/>
    <mergeCell ref="AG4:AI4"/>
    <mergeCell ref="AJ4:AL4"/>
  </mergeCells>
  <pageMargins left="0" right="0" top="0" bottom="0" header="0.31496062992125984" footer="0.31496062992125984"/>
  <pageSetup paperSize="8" scale="46" fitToHeight="0" orientation="landscape" copies="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R20"/>
  <sheetViews>
    <sheetView view="pageBreakPreview" zoomScaleSheetLayoutView="100" workbookViewId="0">
      <selection activeCell="G20" sqref="G20"/>
    </sheetView>
  </sheetViews>
  <sheetFormatPr defaultRowHeight="14.25"/>
  <cols>
    <col min="1" max="1" width="3.25" style="139" customWidth="1"/>
    <col min="2" max="2" width="9.75" customWidth="1"/>
    <col min="3" max="3" width="44.75" customWidth="1"/>
    <col min="9" max="9" width="9" customWidth="1"/>
    <col min="18" max="18" width="0" hidden="1" customWidth="1"/>
  </cols>
  <sheetData>
    <row r="1" spans="1:18" ht="4.5" customHeight="1"/>
    <row r="2" spans="1:18" ht="27" customHeight="1">
      <c r="J2" s="341"/>
      <c r="K2" s="341"/>
      <c r="L2" s="341"/>
      <c r="M2" s="341"/>
      <c r="O2" s="341" t="s">
        <v>546</v>
      </c>
      <c r="P2" s="341"/>
      <c r="Q2" s="341"/>
      <c r="R2" s="341"/>
    </row>
    <row r="3" spans="1:18" ht="18" customHeight="1">
      <c r="J3" s="341"/>
      <c r="K3" s="341"/>
      <c r="L3" s="341"/>
      <c r="M3" s="341"/>
      <c r="O3" s="341"/>
      <c r="P3" s="341"/>
      <c r="Q3" s="341"/>
      <c r="R3" s="341"/>
    </row>
    <row r="4" spans="1:18" ht="9" customHeight="1">
      <c r="J4" s="140"/>
      <c r="K4" s="140"/>
      <c r="L4" s="140"/>
    </row>
    <row r="5" spans="1:18">
      <c r="A5" s="342" t="s">
        <v>504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</row>
    <row r="6" spans="1:18"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</row>
    <row r="7" spans="1:18">
      <c r="A7" s="343" t="s">
        <v>418</v>
      </c>
      <c r="B7" s="344" t="s">
        <v>149</v>
      </c>
      <c r="C7" s="345"/>
      <c r="D7" s="348"/>
      <c r="E7" s="349"/>
      <c r="F7" s="349"/>
      <c r="G7" s="349"/>
      <c r="H7" s="349"/>
      <c r="I7" s="349"/>
      <c r="J7" s="349"/>
      <c r="K7" s="349"/>
      <c r="L7" s="349"/>
      <c r="M7" s="349"/>
      <c r="N7" s="349"/>
      <c r="O7" s="349"/>
      <c r="P7" s="349"/>
      <c r="Q7" s="349"/>
      <c r="R7" s="350"/>
    </row>
    <row r="8" spans="1:18">
      <c r="A8" s="343"/>
      <c r="B8" s="346"/>
      <c r="C8" s="347"/>
      <c r="D8" s="218">
        <v>2016</v>
      </c>
      <c r="E8" s="218">
        <v>2017</v>
      </c>
      <c r="F8" s="218">
        <v>2018</v>
      </c>
      <c r="G8" s="218">
        <v>2019</v>
      </c>
      <c r="H8" s="218">
        <v>2020</v>
      </c>
      <c r="I8" s="218">
        <v>2021</v>
      </c>
      <c r="J8" s="218">
        <v>2022</v>
      </c>
      <c r="K8" s="218">
        <v>2023</v>
      </c>
      <c r="L8" s="218">
        <v>2024</v>
      </c>
      <c r="M8" s="218">
        <v>2025</v>
      </c>
      <c r="N8" s="218">
        <v>2026</v>
      </c>
      <c r="O8" s="218">
        <v>2027</v>
      </c>
      <c r="P8" s="218">
        <v>2028</v>
      </c>
      <c r="Q8" s="218">
        <v>2029</v>
      </c>
      <c r="R8" s="218">
        <v>2030</v>
      </c>
    </row>
    <row r="9" spans="1:18" ht="19.5" customHeight="1">
      <c r="A9" s="247">
        <v>1</v>
      </c>
      <c r="B9" s="337" t="s">
        <v>524</v>
      </c>
      <c r="C9" s="248" t="s">
        <v>429</v>
      </c>
      <c r="D9" s="141">
        <v>6.6500000000000004E-2</v>
      </c>
      <c r="E9" s="141">
        <v>4.6199999999999998E-2</v>
      </c>
      <c r="F9" s="141">
        <v>4.5900000000000003E-2</v>
      </c>
      <c r="G9" s="141">
        <v>6.8199999999999997E-2</v>
      </c>
      <c r="H9" s="141">
        <v>7.8100000000000003E-2</v>
      </c>
      <c r="I9" s="141">
        <v>0.1024</v>
      </c>
      <c r="J9" s="141">
        <v>7.9600000000000004E-2</v>
      </c>
      <c r="K9" s="141">
        <v>9.1999999999999998E-2</v>
      </c>
      <c r="L9" s="141">
        <v>8.8300000000000003E-2</v>
      </c>
      <c r="M9" s="141">
        <v>4.2999999999999997E-2</v>
      </c>
      <c r="N9" s="141">
        <v>0</v>
      </c>
      <c r="O9" s="141">
        <v>0</v>
      </c>
      <c r="P9" s="141">
        <v>0</v>
      </c>
      <c r="Q9" s="141">
        <v>0</v>
      </c>
      <c r="R9" s="141">
        <v>0</v>
      </c>
    </row>
    <row r="10" spans="1:18" ht="22.5">
      <c r="A10" s="247">
        <v>2</v>
      </c>
      <c r="B10" s="338"/>
      <c r="C10" s="249" t="s">
        <v>430</v>
      </c>
      <c r="D10" s="250">
        <v>0.1255</v>
      </c>
      <c r="E10" s="250">
        <v>0.13389999999999999</v>
      </c>
      <c r="F10" s="250">
        <v>0.1104</v>
      </c>
      <c r="G10" s="250">
        <v>9.6299999999999997E-2</v>
      </c>
      <c r="H10" s="250">
        <v>8.5500000000000007E-2</v>
      </c>
      <c r="I10" s="250">
        <v>0.10630000000000001</v>
      </c>
      <c r="J10" s="250">
        <v>0.13539999999999999</v>
      </c>
      <c r="K10" s="250">
        <v>0.15709999999999999</v>
      </c>
      <c r="L10" s="250">
        <v>0.1799</v>
      </c>
      <c r="M10" s="250">
        <v>0.19900000000000001</v>
      </c>
      <c r="N10" s="250">
        <v>0.216</v>
      </c>
      <c r="O10" s="250">
        <v>0.22489999999999999</v>
      </c>
      <c r="P10" s="250">
        <v>0.22919999999999999</v>
      </c>
      <c r="Q10" s="250">
        <v>0.2319</v>
      </c>
      <c r="R10" s="250">
        <v>0.23200000000000001</v>
      </c>
    </row>
    <row r="11" spans="1:18" ht="24" customHeight="1">
      <c r="A11" s="247">
        <v>3</v>
      </c>
      <c r="B11" s="337" t="s">
        <v>547</v>
      </c>
      <c r="C11" s="248" t="s">
        <v>431</v>
      </c>
      <c r="D11" s="141">
        <v>6.6199999999999995E-2</v>
      </c>
      <c r="E11" s="141">
        <v>4.6199999999999998E-2</v>
      </c>
      <c r="F11" s="141">
        <v>4.5900000000000003E-2</v>
      </c>
      <c r="G11" s="141">
        <v>6.8199999999999997E-2</v>
      </c>
      <c r="H11" s="141">
        <v>7.8100000000000003E-2</v>
      </c>
      <c r="I11" s="141">
        <v>0.1024</v>
      </c>
      <c r="J11" s="141">
        <v>7.9600000000000004E-2</v>
      </c>
      <c r="K11" s="141">
        <v>9.2100000000000001E-2</v>
      </c>
      <c r="L11" s="141">
        <v>8.8300000000000003E-2</v>
      </c>
      <c r="M11" s="141">
        <v>4.2999999999999997E-2</v>
      </c>
      <c r="N11" s="141">
        <v>0</v>
      </c>
      <c r="O11" s="141">
        <v>0</v>
      </c>
      <c r="P11" s="141">
        <v>0</v>
      </c>
      <c r="Q11" s="141">
        <v>0</v>
      </c>
      <c r="R11" s="141">
        <v>0</v>
      </c>
    </row>
    <row r="12" spans="1:18" ht="22.5">
      <c r="A12" s="247">
        <v>4</v>
      </c>
      <c r="B12" s="338"/>
      <c r="C12" s="249" t="s">
        <v>432</v>
      </c>
      <c r="D12" s="250">
        <v>0.1255</v>
      </c>
      <c r="E12" s="250">
        <v>0.1336</v>
      </c>
      <c r="F12" s="250">
        <v>0.1101</v>
      </c>
      <c r="G12" s="250">
        <v>9.6000000000000002E-2</v>
      </c>
      <c r="H12" s="250">
        <v>8.5500000000000007E-2</v>
      </c>
      <c r="I12" s="250">
        <v>0.10630000000000001</v>
      </c>
      <c r="J12" s="250">
        <v>0.13539999999999999</v>
      </c>
      <c r="K12" s="250">
        <v>0.15709999999999999</v>
      </c>
      <c r="L12" s="250">
        <v>0.1799</v>
      </c>
      <c r="M12" s="250">
        <v>0.19900000000000001</v>
      </c>
      <c r="N12" s="250">
        <v>0.216</v>
      </c>
      <c r="O12" s="250">
        <v>0.22489999999999999</v>
      </c>
      <c r="P12" s="250">
        <v>0.22919999999999999</v>
      </c>
      <c r="Q12" s="250">
        <v>0.2319</v>
      </c>
      <c r="R12" s="250">
        <v>0.23200000000000001</v>
      </c>
    </row>
    <row r="13" spans="1:18">
      <c r="A13" s="142"/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4"/>
      <c r="N13" s="144"/>
      <c r="O13" s="144"/>
      <c r="P13" s="144"/>
      <c r="Q13" s="144"/>
      <c r="R13" s="144"/>
    </row>
    <row r="14" spans="1:18" ht="19.5" customHeight="1">
      <c r="A14" s="145">
        <v>5</v>
      </c>
      <c r="B14" s="336" t="s">
        <v>433</v>
      </c>
      <c r="C14" s="336"/>
      <c r="D14" s="146">
        <f t="shared" ref="D14:R15" si="0">D11-D9</f>
        <v>-3.0000000000000859E-4</v>
      </c>
      <c r="E14" s="146">
        <f t="shared" si="0"/>
        <v>0</v>
      </c>
      <c r="F14" s="146">
        <f t="shared" si="0"/>
        <v>0</v>
      </c>
      <c r="G14" s="146">
        <f t="shared" si="0"/>
        <v>0</v>
      </c>
      <c r="H14" s="146">
        <f t="shared" si="0"/>
        <v>0</v>
      </c>
      <c r="I14" s="146">
        <f t="shared" si="0"/>
        <v>0</v>
      </c>
      <c r="J14" s="146">
        <f t="shared" si="0"/>
        <v>0</v>
      </c>
      <c r="K14" s="146">
        <f t="shared" si="0"/>
        <v>1.0000000000000286E-4</v>
      </c>
      <c r="L14" s="146">
        <f t="shared" si="0"/>
        <v>0</v>
      </c>
      <c r="M14" s="146">
        <f t="shared" si="0"/>
        <v>0</v>
      </c>
      <c r="N14" s="146">
        <f t="shared" si="0"/>
        <v>0</v>
      </c>
      <c r="O14" s="146">
        <f t="shared" si="0"/>
        <v>0</v>
      </c>
      <c r="P14" s="146">
        <f t="shared" si="0"/>
        <v>0</v>
      </c>
      <c r="Q14" s="146">
        <f t="shared" si="0"/>
        <v>0</v>
      </c>
      <c r="R14" s="146">
        <f t="shared" si="0"/>
        <v>0</v>
      </c>
    </row>
    <row r="15" spans="1:18" ht="19.5" customHeight="1">
      <c r="A15" s="145">
        <v>6</v>
      </c>
      <c r="B15" s="336" t="s">
        <v>434</v>
      </c>
      <c r="C15" s="336"/>
      <c r="D15" s="146">
        <f t="shared" si="0"/>
        <v>0</v>
      </c>
      <c r="E15" s="146">
        <f t="shared" si="0"/>
        <v>-2.9999999999999472E-4</v>
      </c>
      <c r="F15" s="146">
        <f t="shared" si="0"/>
        <v>-2.9999999999999472E-4</v>
      </c>
      <c r="G15" s="146">
        <f t="shared" si="0"/>
        <v>-2.9999999999999472E-4</v>
      </c>
      <c r="H15" s="146">
        <f t="shared" si="0"/>
        <v>0</v>
      </c>
      <c r="I15" s="146">
        <f t="shared" si="0"/>
        <v>0</v>
      </c>
      <c r="J15" s="146">
        <f t="shared" si="0"/>
        <v>0</v>
      </c>
      <c r="K15" s="146">
        <f t="shared" si="0"/>
        <v>0</v>
      </c>
      <c r="L15" s="146">
        <f t="shared" si="0"/>
        <v>0</v>
      </c>
      <c r="M15" s="146">
        <f t="shared" si="0"/>
        <v>0</v>
      </c>
      <c r="N15" s="146">
        <f t="shared" si="0"/>
        <v>0</v>
      </c>
      <c r="O15" s="146">
        <f t="shared" si="0"/>
        <v>0</v>
      </c>
      <c r="P15" s="146">
        <f t="shared" si="0"/>
        <v>0</v>
      </c>
      <c r="Q15" s="146">
        <f t="shared" si="0"/>
        <v>0</v>
      </c>
      <c r="R15" s="146">
        <f t="shared" si="0"/>
        <v>0</v>
      </c>
    </row>
    <row r="16" spans="1:18">
      <c r="A16" s="147"/>
      <c r="B16" s="148"/>
      <c r="C16" s="149"/>
      <c r="D16" s="150"/>
      <c r="E16" s="150"/>
      <c r="F16" s="150"/>
      <c r="G16" s="150"/>
      <c r="H16" s="150"/>
      <c r="I16" s="150"/>
      <c r="J16" s="150"/>
      <c r="K16" s="150"/>
      <c r="L16" s="150"/>
      <c r="M16" s="151"/>
      <c r="N16" s="151"/>
      <c r="O16" s="151"/>
      <c r="P16" s="151"/>
      <c r="Q16" s="151"/>
      <c r="R16" s="151"/>
    </row>
    <row r="17" spans="1:18" ht="19.5" customHeight="1">
      <c r="A17" s="152">
        <v>7</v>
      </c>
      <c r="B17" s="336" t="s">
        <v>435</v>
      </c>
      <c r="C17" s="336"/>
      <c r="D17" s="146">
        <f t="shared" ref="D17:R17" si="1">D10-D9</f>
        <v>5.8999999999999997E-2</v>
      </c>
      <c r="E17" s="146">
        <f t="shared" si="1"/>
        <v>8.77E-2</v>
      </c>
      <c r="F17" s="146">
        <f t="shared" si="1"/>
        <v>6.4500000000000002E-2</v>
      </c>
      <c r="G17" s="146">
        <f t="shared" si="1"/>
        <v>2.81E-2</v>
      </c>
      <c r="H17" s="146">
        <f t="shared" si="1"/>
        <v>7.4000000000000038E-3</v>
      </c>
      <c r="I17" s="146">
        <f t="shared" si="1"/>
        <v>3.9000000000000007E-3</v>
      </c>
      <c r="J17" s="146">
        <f t="shared" si="1"/>
        <v>5.5799999999999988E-2</v>
      </c>
      <c r="K17" s="146">
        <f t="shared" si="1"/>
        <v>6.5099999999999991E-2</v>
      </c>
      <c r="L17" s="146">
        <f t="shared" si="1"/>
        <v>9.1600000000000001E-2</v>
      </c>
      <c r="M17" s="146">
        <f t="shared" si="1"/>
        <v>0.15600000000000003</v>
      </c>
      <c r="N17" s="146">
        <f t="shared" si="1"/>
        <v>0.216</v>
      </c>
      <c r="O17" s="146">
        <f t="shared" si="1"/>
        <v>0.22489999999999999</v>
      </c>
      <c r="P17" s="146">
        <f t="shared" si="1"/>
        <v>0.22919999999999999</v>
      </c>
      <c r="Q17" s="146">
        <f t="shared" si="1"/>
        <v>0.2319</v>
      </c>
      <c r="R17" s="146">
        <f t="shared" si="1"/>
        <v>0.23200000000000001</v>
      </c>
    </row>
    <row r="18" spans="1:18" ht="19.5" customHeight="1">
      <c r="A18" s="152">
        <v>8</v>
      </c>
      <c r="B18" s="339" t="s">
        <v>436</v>
      </c>
      <c r="C18" s="340"/>
      <c r="D18" s="153">
        <f t="shared" ref="D18:R18" si="2">D12-D11</f>
        <v>5.9300000000000005E-2</v>
      </c>
      <c r="E18" s="153">
        <f>E12-E11</f>
        <v>8.7400000000000005E-2</v>
      </c>
      <c r="F18" s="153">
        <f>F12-F11</f>
        <v>6.4200000000000007E-2</v>
      </c>
      <c r="G18" s="153">
        <f t="shared" si="2"/>
        <v>2.7800000000000005E-2</v>
      </c>
      <c r="H18" s="153">
        <f t="shared" si="2"/>
        <v>7.4000000000000038E-3</v>
      </c>
      <c r="I18" s="153">
        <f t="shared" si="2"/>
        <v>3.9000000000000007E-3</v>
      </c>
      <c r="J18" s="153">
        <f t="shared" si="2"/>
        <v>5.5799999999999988E-2</v>
      </c>
      <c r="K18" s="153">
        <f>K12-K11</f>
        <v>6.4999999999999988E-2</v>
      </c>
      <c r="L18" s="153">
        <f t="shared" si="2"/>
        <v>9.1600000000000001E-2</v>
      </c>
      <c r="M18" s="153">
        <f t="shared" si="2"/>
        <v>0.15600000000000003</v>
      </c>
      <c r="N18" s="153">
        <f t="shared" si="2"/>
        <v>0.216</v>
      </c>
      <c r="O18" s="153">
        <f t="shared" si="2"/>
        <v>0.22489999999999999</v>
      </c>
      <c r="P18" s="153">
        <f t="shared" si="2"/>
        <v>0.22919999999999999</v>
      </c>
      <c r="Q18" s="153">
        <f t="shared" si="2"/>
        <v>0.2319</v>
      </c>
      <c r="R18" s="153">
        <f t="shared" si="2"/>
        <v>0.23200000000000001</v>
      </c>
    </row>
    <row r="19" spans="1:18">
      <c r="A19" s="147"/>
      <c r="B19" s="148"/>
      <c r="C19" s="149"/>
      <c r="D19" s="150"/>
      <c r="E19" s="150"/>
      <c r="F19" s="150"/>
      <c r="G19" s="150"/>
      <c r="H19" s="150"/>
      <c r="I19" s="150"/>
      <c r="J19" s="150"/>
      <c r="K19" s="150"/>
      <c r="L19" s="150"/>
      <c r="M19" s="151"/>
      <c r="N19" s="151"/>
      <c r="O19" s="151"/>
      <c r="P19" s="151"/>
      <c r="Q19" s="151"/>
      <c r="R19" s="151"/>
    </row>
    <row r="20" spans="1:18" ht="19.5" customHeight="1">
      <c r="A20" s="152">
        <v>9</v>
      </c>
      <c r="B20" s="336" t="s">
        <v>437</v>
      </c>
      <c r="C20" s="336"/>
      <c r="D20" s="146">
        <f t="shared" ref="D20:R20" si="3">D18-D17</f>
        <v>3.0000000000000859E-4</v>
      </c>
      <c r="E20" s="146">
        <f t="shared" si="3"/>
        <v>-2.9999999999999472E-4</v>
      </c>
      <c r="F20" s="146">
        <f t="shared" si="3"/>
        <v>-2.9999999999999472E-4</v>
      </c>
      <c r="G20" s="146">
        <f t="shared" si="3"/>
        <v>-2.9999999999999472E-4</v>
      </c>
      <c r="H20" s="146">
        <f t="shared" si="3"/>
        <v>0</v>
      </c>
      <c r="I20" s="146">
        <f t="shared" si="3"/>
        <v>0</v>
      </c>
      <c r="J20" s="146">
        <f t="shared" si="3"/>
        <v>0</v>
      </c>
      <c r="K20" s="146">
        <f t="shared" si="3"/>
        <v>-1.0000000000000286E-4</v>
      </c>
      <c r="L20" s="146">
        <f t="shared" si="3"/>
        <v>0</v>
      </c>
      <c r="M20" s="146">
        <f t="shared" si="3"/>
        <v>0</v>
      </c>
      <c r="N20" s="146">
        <f t="shared" si="3"/>
        <v>0</v>
      </c>
      <c r="O20" s="146">
        <f t="shared" si="3"/>
        <v>0</v>
      </c>
      <c r="P20" s="146">
        <f t="shared" si="3"/>
        <v>0</v>
      </c>
      <c r="Q20" s="146">
        <f t="shared" si="3"/>
        <v>0</v>
      </c>
      <c r="R20" s="146">
        <f t="shared" si="3"/>
        <v>0</v>
      </c>
    </row>
  </sheetData>
  <mergeCells count="13">
    <mergeCell ref="J2:M3"/>
    <mergeCell ref="O2:R3"/>
    <mergeCell ref="A5:R5"/>
    <mergeCell ref="A7:A8"/>
    <mergeCell ref="B7:C8"/>
    <mergeCell ref="D7:R7"/>
    <mergeCell ref="B20:C20"/>
    <mergeCell ref="B9:B10"/>
    <mergeCell ref="B11:B12"/>
    <mergeCell ref="B14:C14"/>
    <mergeCell ref="B15:C15"/>
    <mergeCell ref="B17:C17"/>
    <mergeCell ref="B18:C18"/>
  </mergeCells>
  <printOptions horizontalCentered="1"/>
  <pageMargins left="0" right="0" top="0.74803149606299213" bottom="0.74803149606299213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 Zał. Nr 1 maj auto</vt:lpstr>
      <vt:lpstr>Zał. Nr 2 maj auto</vt:lpstr>
      <vt:lpstr>Zał. nr 1 do uz. maj auto</vt:lpstr>
      <vt:lpstr>Zał. nr 2 do uz. maj auto</vt:lpstr>
      <vt:lpstr>' Zał. Nr 1 maj auto'!Obszar_wydruku</vt:lpstr>
      <vt:lpstr>'Zał. nr 1 do uz. maj auto'!Obszar_wydruku</vt:lpstr>
      <vt:lpstr>'Zał. nr 2 do uz. maj auto'!Obszar_wydruku</vt:lpstr>
      <vt:lpstr>'Zał. Nr 2 maj auto'!Obszar_wydruku</vt:lpstr>
      <vt:lpstr>' Zał. Nr 1 maj auto'!Tytuły_wydruku</vt:lpstr>
      <vt:lpstr>'Zał. nr 1 do uz. maj auto'!Tytuły_wydruku</vt:lpstr>
      <vt:lpstr>'Zał. Nr 2 maj auto'!Tytuły_wydruku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d.gruszczynska</dc:creator>
  <cp:lastModifiedBy>Bieszczad Foremny Elżbieta</cp:lastModifiedBy>
  <cp:lastPrinted>2016-05-25T05:19:34Z</cp:lastPrinted>
  <dcterms:created xsi:type="dcterms:W3CDTF">2010-10-15T07:12:31Z</dcterms:created>
  <dcterms:modified xsi:type="dcterms:W3CDTF">2016-05-25T10:09:06Z</dcterms:modified>
</cp:coreProperties>
</file>